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3年度\地方財政状況調査\70 財政状況資料集\02 組合せ分析・ストック情報\03 市町→県\08 三次市　〇\"/>
    </mc:Choice>
  </mc:AlternateContent>
  <bookViews>
    <workbookView xWindow="0" yWindow="0" windowWidth="28800" windowHeight="121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88" i="12" l="1"/>
  <c r="AP23" i="12" l="1"/>
  <c r="V23" i="12"/>
  <c r="AA23" i="12"/>
  <c r="Q23"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E34" i="10"/>
  <c r="AM34" i="10"/>
  <c r="U34" i="10"/>
  <c r="C34" i="10"/>
  <c r="CO34" i="10" l="1"/>
  <c r="CO35" i="10" s="1"/>
  <c r="CO36" i="10" s="1"/>
  <c r="CO37" i="10" s="1"/>
  <c r="CO38" i="10" s="1"/>
  <c r="CO39" i="10" s="1"/>
  <c r="CO40" i="10" s="1"/>
  <c r="CO41" i="10" s="1"/>
  <c r="CO42" i="10" s="1"/>
  <c r="CO43" i="10" s="1"/>
  <c r="BW35" i="10"/>
  <c r="BW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<sst xmlns="http://schemas.openxmlformats.org/spreadsheetml/2006/main" count="1120" uniqueCount="635">
  <si>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</si>
  <si>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</si>
  <si>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</si>
  <si>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</si>
  <si>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</si>
  <si>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</si>
  <si>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</si>
  <si>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</si>
  <si>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</si>
  <si>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</si>
  <si>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</si>
  <si>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</si>
  <si>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</si>
  <si>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</si>
  <si>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</si>
  <si>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</si>
  <si>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</si>
  <si>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</si>
  <si>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</si>
  <si>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</si>
  <si>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</si>
  <si>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</si>
  <si>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</si>
  <si>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</si>
  <si>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</si>
  <si>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</si>
  <si>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</si>
  <si>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</si>
  <si>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</si>
  <si>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</si>
  <si>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</si>
  <si>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</si>
  <si>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</si>
  <si>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</si>
  <si>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</si>
  <si>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</si>
  <si>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</si>
  <si>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</si>
  <si>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</si>
  <si>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</si>
  <si>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</si>
  <si>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</si>
  <si>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</si>
  <si>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</si>
  <si>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</si>
  <si>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</si>
  <si>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</si>
  <si>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</si>
  <si>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</si>
  <si>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</si>
  <si>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</si>
  <si>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</si>
  <si>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</si>
  <si>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</si>
  <si>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</si>
  <si>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</si>
  <si>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</si>
  <si>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</si>
  <si>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</si>
  <si>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</si>
  <si>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</si>
  <si>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</si>
  <si>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</si>
  <si>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</si>
  <si>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</si>
  <si>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</si>
  <si>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</si>
  <si>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</si>
  <si>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</si>
  <si>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</si>
  <si>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</si>
  <si>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</si>
  <si>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</si>
  <si>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</si>
  <si>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</si>
  <si>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</si>
  <si>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</si>
  <si>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</si>
  <si>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</si>
  <si>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</si>
  <si>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</si>
  <si>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</si>
  <si>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</si>
  <si>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</si>
  <si>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</si>
  <si>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</si>
  <si>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</si>
  <si>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</si>
  <si>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</si>
  <si>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</si>
  <si>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</si>
  <si>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</si>
  <si>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</si>
  <si>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</si>
  <si>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</si>
  <si>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</si>
  <si>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</si>
  <si>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</si>
  <si>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</si>
  <si>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</si>
  <si>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</si>
  <si>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</si>
  <si>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</si>
  <si>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</si>
  <si>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</si>
  <si>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</si>
  <si>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</si>
  <si>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</si>
  <si>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</si>
  <si>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</si>
  <si>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</si>
  <si>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</si>
  <si>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</si>
  <si>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</si>
  <si>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</si>
  <si>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</si>
  <si>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</si>
  <si>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</si>
  <si>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</si>
  <si>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</si>
  <si>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</si>
  <si>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</si>
  <si>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</si>
  <si>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</si>
  <si>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</si>
  <si>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</si>
  <si>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</si>
  <si>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</si>
  <si>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</si>
  <si>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</si>
  <si>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</si>
  <si>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</si>
  <si>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</si>
  <si>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</si>
  <si>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</si>
  <si>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</si>
  <si>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</si>
  <si>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</si>
  <si>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</si>
  <si>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</si>
  <si>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</si>
  <si>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</si>
  <si>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</si>
  <si>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</si>
  <si>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</si>
  <si>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</si>
  <si>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</si>
  <si>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</si>
  <si>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</si>
  <si>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</si>
  <si>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</si>
  <si>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</si>
  <si>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</si>
  <si>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</si>
  <si>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</si>
  <si>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</si>
  <si>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</si>
  <si>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</si>
  <si>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</si>
  <si>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</si>
  <si>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</si>
  <si>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</si>
  <si>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</si>
  <si>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</si>
  <si>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</si>
  <si>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</si>
  <si>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</si>
  <si>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</si>
  <si>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</si>
  <si>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</si>
  <si>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</si>
  <si>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</si>
  <si>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</si>
  <si>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</si>
  <si>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</si>
  <si>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</si>
  <si>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</si>
  <si>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</si>
  <si>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</si>
  <si>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</si>
  <si>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</si>
  <si>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</si>
  <si>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</si>
  <si>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</si>
  <si>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</si>
  <si>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</si>
  <si>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</si>
  <si>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</si>
  <si>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</si>
  <si>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</si>
  <si>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</si>
  <si>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</si>
  <si>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</si>
  <si>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</si>
  <si>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</si>
  <si>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</si>
  <si>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</si>
  <si>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</si>
  <si>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</si>
  <si>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</si>
  <si>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</si>
  <si>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</si>
  <si>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</si>
  <si>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</si>
  <si>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</si>
  <si>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</si>
  <si>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</si>
  <si>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</si>
  <si>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</si>
  <si>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</si>
  <si>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</si>
  <si>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</si>
  <si>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</si>
  <si>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</si>
  <si>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</si>
  <si>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広島県三次市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</si>
  <si>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</si>
  <si>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</si>
  <si>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</si>
  <si>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</si>
  <si>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</si>
  <si>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</si>
  <si>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</si>
  <si>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</si>
  <si>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</si>
  <si>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</si>
  <si>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</si>
  <si>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</si>
  <si>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</si>
  <si>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</si>
  <si>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</si>
  <si>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</si>
  <si>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</si>
  <si>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</si>
  <si>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</si>
  <si>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</si>
  <si>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</si>
  <si>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</si>
  <si>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</si>
  <si>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</si>
  <si>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</si>
  <si>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</si>
  <si>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</si>
  <si>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</si>
  <si>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</si>
  <si>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</si>
  <si>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</si>
  <si>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</si>
  <si>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</si>
  <si>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</si>
  <si>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</si>
  <si>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</si>
  <si>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</si>
  <si>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</si>
  <si>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</si>
  <si>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</si>
  <si>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</si>
  <si>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</si>
  <si>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</si>
  <si>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</si>
  <si>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</si>
  <si>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</si>
  <si>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</si>
  <si>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</si>
  <si>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</si>
  <si>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</si>
  <si>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</si>
  <si>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</si>
  <si>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</si>
  <si>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</si>
  <si>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</si>
  <si>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</si>
  <si>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</si>
  <si>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</si>
  <si>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</si>
  <si>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</si>
  <si>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</si>
  <si>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</si>
  <si>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</si>
  <si>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</si>
  <si>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</si>
  <si>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</si>
  <si>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</si>
  <si>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</si>
  <si>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</si>
  <si>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</si>
  <si>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</si>
  <si>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</si>
  <si>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</si>
  <si>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</si>
  <si>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</si>
  <si>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</si>
  <si>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</si>
  <si>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</si>
  <si>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</si>
  <si>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</si>
  <si>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</si>
  <si>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</si>
  <si>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</si>
  <si>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</si>
  <si>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</si>
  <si>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</si>
  <si>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</si>
  <si>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</si>
  <si>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</si>
  <si>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</si>
  <si>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</si>
  <si>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</si>
  <si>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</si>
  <si>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</si>
  <si>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</si>
  <si>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</si>
  <si>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</si>
  <si>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</si>
  <si>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</si>
  <si>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</si>
  <si>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</si>
  <si>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</si>
  <si>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</si>
  <si>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</si>
  <si>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</si>
  <si>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</si>
  <si>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</si>
  <si>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</si>
  <si>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</si>
  <si>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</si>
  <si>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</si>
  <si>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</si>
  <si>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</si>
  <si>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</si>
  <si>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</si>
  <si>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</si>
  <si>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</si>
  <si>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</si>
  <si>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</si>
  <si>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</si>
  <si>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</si>
  <si>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</si>
  <si>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</si>
  <si>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</si>
  <si>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</si>
  <si>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</si>
  <si>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</si>
  <si>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</si>
  <si>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</si>
  <si>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</si>
  <si>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</si>
  <si>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</si>
  <si>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</si>
  <si>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</si>
  <si>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</si>
  <si>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</si>
  <si>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</si>
  <si>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</si>
  <si>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</si>
  <si>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</si>
  <si>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</si>
  <si>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</si>
  <si>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</si>
  <si>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</si>
  <si>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</si>
  <si>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</si>
  <si>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</si>
  <si>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</si>
  <si>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</si>
  <si>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</si>
  <si>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</si>
  <si>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</si>
  <si>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</si>
  <si>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</si>
  <si>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</si>
  <si>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</si>
  <si>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広島県三次市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</si>
  <si>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</si>
  <si>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</si>
  <si>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</si>
  <si>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</si>
  <si>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</si>
  <si>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</si>
  <si>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</si>
  <si>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</si>
  <si>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</si>
  <si>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</si>
  <si>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</si>
  <si>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</si>
  <si>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</si>
  <si>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</si>
  <si>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</si>
  <si>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</si>
  <si>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</si>
  <si>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</si>
  <si>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</si>
  <si>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</si>
  <si>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</si>
  <si>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</si>
  <si>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</si>
  <si>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</si>
  <si>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</si>
  <si>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</si>
  <si>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</si>
  <si>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</si>
  <si>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</si>
  <si>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</si>
  <si>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</si>
  <si>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</si>
  <si>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</si>
  <si>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</si>
  <si>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</si>
  <si>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</si>
  <si>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</si>
  <si>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</si>
  <si>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</si>
  <si>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</si>
  <si>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</si>
  <si>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</si>
  <si>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</si>
  <si>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</si>
  <si>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</si>
  <si>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</si>
  <si>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</si>
  <si>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</si>
  <si>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</si>
  <si>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</si>
  <si>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</si>
  <si>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</si>
  <si>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</si>
  <si>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</si>
  <si>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</si>
  <si>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</si>
  <si>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</si>
  <si>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</si>
  <si>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</si>
  <si>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</si>
  <si>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</si>
  <si>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</si>
  <si>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</si>
  <si>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</si>
  <si>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</si>
  <si>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</si>
  <si>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</si>
  <si>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</si>
  <si>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</si>
  <si>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</si>
  <si>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</si>
  <si>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</si>
  <si>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</si>
  <si>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</si>
  <si>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</si>
  <si>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</si>
  <si>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</si>
  <si>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</si>
  <si>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</si>
  <si>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</si>
  <si>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</si>
  <si>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</si>
  <si>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</si>
  <si>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</si>
  <si>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</si>
  <si>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</si>
  <si>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</si>
  <si>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</si>
  <si>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</si>
  <si>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</si>
  <si>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</si>
  <si>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</si>
  <si>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</si>
  <si>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</si>
  <si>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</si>
  <si>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</si>
  <si>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</si>
  <si>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</si>
  <si>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</si>
  <si>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</si>
  <si>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</si>
  <si>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</si>
  <si>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</si>
  <si>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</si>
  <si>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</si>
  <si>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</si>
  <si>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</si>
  <si>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</si>
  <si>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</si>
  <si>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</si>
  <si>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</si>
  <si>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</si>
  <si>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</si>
  <si>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</si>
  <si>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</si>
  <si>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</si>
  <si>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</si>
  <si>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</si>
  <si>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</si>
  <si>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</si>
  <si>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</si>
  <si>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</si>
  <si>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</si>
  <si>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</si>
  <si>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</si>
  <si>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</si>
  <si>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</si>
  <si>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</si>
  <si>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</si>
  <si>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</si>
  <si>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</si>
  <si>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</si>
  <si>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</si>
  <si>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</si>
  <si>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</si>
  <si>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</si>
  <si>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</si>
  <si>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</si>
  <si>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</si>
  <si>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</si>
  <si>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</si>
  <si>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</si>
  <si>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</si>
  <si>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</si>
  <si>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</si>
  <si>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</si>
  <si>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</si>
  <si>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</si>
  <si>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</si>
  <si>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</si>
  <si>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</si>
  <si>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</si>
  <si>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</si>
  <si>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</si>
  <si>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</si>
  <si>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</si>
  <si>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</si>
  <si>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</si>
  <si>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</si>
  <si>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</si>
  <si>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</si>
  <si>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</si>
  <si>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</si>
  <si>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</si>
  <si>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</si>
  <si>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</si>
  <si>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</si>
  <si>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</si>
  <si>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</si>
  <si>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</si>
  <si>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</si>
  <si>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</si>
  <si>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</si>
  <si>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</si>
  <si>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</si>
  <si>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</si>
  <si>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</si>
  <si>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</si>
  <si>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</si>
  <si>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</si>
  <si>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</si>
  <si>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</si>
  <si>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</si>
  <si>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</si>
  <si>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</si>
  <si>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</si>
  <si>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</si>
  <si>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</si>
  <si>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</si>
  <si>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</si>
  <si>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</si>
  <si>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</si>
  <si>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</si>
  <si>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</si>
  <si>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3.89</t>
  </si>
  <si>
    <t>病院事業会計</t>
  </si>
  <si>
    <t>水道事業会計</t>
  </si>
  <si>
    <t>一般会計</t>
  </si>
  <si>
    <t>下水道事業会計</t>
  </si>
  <si>
    <t>介護保険特別会計</t>
  </si>
  <si>
    <t>後期高齢者医療特別会計</t>
  </si>
  <si>
    <t>国民健康保険特別会計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</si>
  <si>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</si>
  <si>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</si>
  <si>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</si>
  <si>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</si>
  <si>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</si>
  <si>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</si>
  <si>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</si>
  <si>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</si>
  <si>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</si>
  <si>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</si>
  <si>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地方債現在高：50,862,948千円</t>
    <rPh sb="0" eb="3">
      <t>チホウサイ</t>
    </rPh>
    <rPh sb="3" eb="5">
      <t>ゲンザイ</t>
    </rPh>
    <rPh sb="5" eb="6">
      <t>ダカ</t>
    </rPh>
    <rPh sb="17" eb="18">
      <t>セン</t>
    </rPh>
    <rPh sb="18" eb="19">
      <t>エン</t>
    </rPh>
    <phoneticPr fontId="2"/>
  </si>
  <si>
    <t>地方債現在高：64,400千円</t>
    <rPh sb="0" eb="3">
      <t>チホウサイ</t>
    </rPh>
    <rPh sb="3" eb="5">
      <t>ゲンザイ</t>
    </rPh>
    <rPh sb="5" eb="6">
      <t>ダカ</t>
    </rPh>
    <rPh sb="13" eb="15">
      <t>センエン</t>
    </rPh>
    <phoneticPr fontId="2"/>
  </si>
  <si>
    <t>地方債現在高：18,946千円</t>
    <rPh sb="0" eb="3">
      <t>チホウサイ</t>
    </rPh>
    <rPh sb="3" eb="5">
      <t>ゲンザイ</t>
    </rPh>
    <rPh sb="5" eb="6">
      <t>ダカ</t>
    </rPh>
    <rPh sb="13" eb="15">
      <t>センエン</t>
    </rPh>
    <phoneticPr fontId="2"/>
  </si>
  <si>
    <t>三次国際交流協会</t>
  </si>
  <si>
    <t>三次市観光協会</t>
  </si>
  <si>
    <t>広島三次ワイナリー</t>
  </si>
  <si>
    <t>君田トエンティワン</t>
  </si>
  <si>
    <t>布野特産センター</t>
  </si>
  <si>
    <t>吉舎食品</t>
  </si>
  <si>
    <t>奥田元宋・小由女美術館</t>
  </si>
  <si>
    <t>三次ケーブルビジョン</t>
  </si>
  <si>
    <t>みわ３７５</t>
  </si>
  <si>
    <t>暮らしサポートみよし</t>
  </si>
  <si>
    <t>地域包括支援センターみよし</t>
  </si>
  <si>
    <t>みよし観光まちづくり機構</t>
  </si>
  <si>
    <t>備北地区消防組合</t>
  </si>
  <si>
    <t>広島県後期高齢者医療広域連合（一般会計）</t>
  </si>
  <si>
    <t>広島県後期高齢者医療広域連合（特別会計）</t>
  </si>
  <si>
    <t>出資金：16,536千円</t>
    <rPh sb="0" eb="3">
      <t>シュッシキン</t>
    </rPh>
    <rPh sb="10" eb="12">
      <t>センエン</t>
    </rPh>
    <phoneticPr fontId="2"/>
  </si>
  <si>
    <t>出資金：3,000千円</t>
    <rPh sb="0" eb="3">
      <t>シュッシキン</t>
    </rPh>
    <rPh sb="9" eb="11">
      <t>センエン</t>
    </rPh>
    <phoneticPr fontId="2"/>
  </si>
  <si>
    <t>出資金：102,850千円</t>
    <rPh sb="0" eb="3">
      <t>シュッシキン</t>
    </rPh>
    <rPh sb="11" eb="13">
      <t>センエン</t>
    </rPh>
    <phoneticPr fontId="2"/>
  </si>
  <si>
    <t>出資金：24,000千円</t>
    <rPh sb="0" eb="3">
      <t>シュッシキン</t>
    </rPh>
    <rPh sb="10" eb="12">
      <t>センエン</t>
    </rPh>
    <phoneticPr fontId="2"/>
  </si>
  <si>
    <t>出資金：12,500千円</t>
    <rPh sb="0" eb="3">
      <t>シュッシキン</t>
    </rPh>
    <rPh sb="10" eb="12">
      <t>センエン</t>
    </rPh>
    <phoneticPr fontId="2"/>
  </si>
  <si>
    <t>出資金：6,000千円</t>
    <rPh sb="0" eb="3">
      <t>シュッシキン</t>
    </rPh>
    <rPh sb="9" eb="11">
      <t>センエン</t>
    </rPh>
    <phoneticPr fontId="2"/>
  </si>
  <si>
    <t>出資金：333,143千円</t>
    <rPh sb="0" eb="3">
      <t>シュッシキン</t>
    </rPh>
    <rPh sb="11" eb="13">
      <t>センエン</t>
    </rPh>
    <phoneticPr fontId="2"/>
  </si>
  <si>
    <t>出資金：75,000千円</t>
    <rPh sb="0" eb="3">
      <t>シュッシキン</t>
    </rPh>
    <rPh sb="10" eb="12">
      <t>センエン</t>
    </rPh>
    <phoneticPr fontId="2"/>
  </si>
  <si>
    <t>出資金：750千円</t>
    <rPh sb="0" eb="3">
      <t>シュッシキン</t>
    </rPh>
    <rPh sb="7" eb="9">
      <t>センエン</t>
    </rPh>
    <phoneticPr fontId="2"/>
  </si>
  <si>
    <t>出資金：30,000千円</t>
    <rPh sb="0" eb="3">
      <t>シュッシキン</t>
    </rPh>
    <rPh sb="10" eb="12">
      <t>センエン</t>
    </rPh>
    <phoneticPr fontId="2"/>
  </si>
  <si>
    <t>出資金：20,000千円</t>
    <rPh sb="0" eb="3">
      <t>シュッシキン</t>
    </rPh>
    <rPh sb="10" eb="12">
      <t>センエン</t>
    </rPh>
    <phoneticPr fontId="2"/>
  </si>
  <si>
    <t>出資金：10,100千円</t>
    <rPh sb="0" eb="3">
      <t>シュッシキン</t>
    </rPh>
    <rPh sb="10" eb="12">
      <t>センエン</t>
    </rPh>
    <phoneticPr fontId="2"/>
  </si>
  <si>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</si>
  <si>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</si>
  <si>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ブロードバンドひかり基金</t>
    <rPh sb="10" eb="12">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</si>
  <si>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</si>
  <si>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</si>
  <si>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11,909,392千円，11,909,392千円</t>
    <rPh sb="10" eb="12">
      <t>センエン</t>
    </rPh>
    <phoneticPr fontId="5"/>
  </si>
  <si>
    <t>2,406,388千円，863,893千円</t>
    <rPh sb="9" eb="11">
      <t>センエン</t>
    </rPh>
    <rPh sb="19" eb="21">
      <t>センエン</t>
    </rPh>
    <phoneticPr fontId="5"/>
  </si>
  <si>
    <t>9,683,919千円，2,827,704千円</t>
    <rPh sb="9" eb="11">
      <t>センエン</t>
    </rPh>
    <rPh sb="21" eb="23">
      <t>センエン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</si>
  <si>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</si>
  <si>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</si>
  <si>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</si>
  <si>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</si>
  <si>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</si>
  <si>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</si>
  <si>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</si>
  <si>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</si>
  <si>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</si>
  <si>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</si>
  <si>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実質公債費比率は類似団体と比較して低いものの，将来負担比率は高くなっている。
　実質公債費比率は，新規地方債発行額を地方債の償還元金以内に制限するなど地方債の残高削減を行っているため減少している。
　令和2年度に繰上償還などにより地方債借入額を償還額が上回ったため前年度と比較して地方債残高が減少したことにより，将来負担比率は減少している。</t>
    <rPh sb="101" eb="103">
      <t>レイワ</t>
    </rPh>
    <rPh sb="104" eb="105">
      <t>ネン</t>
    </rPh>
    <rPh sb="105" eb="106">
      <t>ド</t>
    </rPh>
    <rPh sb="107" eb="108">
      <t>ク</t>
    </rPh>
    <rPh sb="108" eb="109">
      <t>ア</t>
    </rPh>
    <rPh sb="109" eb="111">
      <t>ショウカン</t>
    </rPh>
    <rPh sb="116" eb="119">
      <t>チホウサイ</t>
    </rPh>
    <rPh sb="119" eb="121">
      <t>カリイレ</t>
    </rPh>
    <rPh sb="121" eb="122">
      <t>ガク</t>
    </rPh>
    <rPh sb="123" eb="125">
      <t>ショウカン</t>
    </rPh>
    <rPh sb="125" eb="126">
      <t>ガク</t>
    </rPh>
    <rPh sb="127" eb="129">
      <t>ウワマワ</t>
    </rPh>
    <rPh sb="133" eb="136">
      <t>ゼンネンド</t>
    </rPh>
    <rPh sb="137" eb="139">
      <t>ヒカク</t>
    </rPh>
    <rPh sb="141" eb="144">
      <t>チホウサイ</t>
    </rPh>
    <rPh sb="144" eb="146">
      <t>ザンダカ</t>
    </rPh>
    <rPh sb="147" eb="149">
      <t>ゲンショウ</t>
    </rPh>
    <rPh sb="157" eb="159">
      <t>ショウライ</t>
    </rPh>
    <rPh sb="159" eb="161">
      <t>フタン</t>
    </rPh>
    <rPh sb="161" eb="163">
      <t>ヒリツ</t>
    </rPh>
    <rPh sb="164" eb="166">
      <t>ゲンショウ</t>
    </rPh>
    <phoneticPr fontId="5"/>
  </si>
  <si>
    <t xml:space="preserve">　将来負担比率と有形固定資産減価償却率は，類似団体と比べて高い水準にあり，かつ増加傾向である。地方債残高が多いことや充当可能財源が減少していることに加え，本市は8市町村が合併したことに伴い機能の重複した施設も多く，長寿命化や更新整備に多額の費用が生じるためその整理が追い付いていないことが類似団体よりも率が高くなっている要因である。
　今後は人口減少や施設維持コスト増加に対応するため，適正な資産規模を目指し，新規整備の抑制や施設の廃止・集約化・複合化など公共施設等総合管理計画に基づき資産保有量の減少に取り組むとともに地方債残高の減少に取り組む必要がある。
※令和2年度は整備中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</si>
</sst>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xmlns:c16r2="http://schemas.microsoft.com/office/drawing/2015/06/chart">
            <c:ext xmlns:c16="http://schemas.microsoft.com/office/drawing/2014/chart" uri="{C3380CC4-5D6E-409C-BE32-E72D297353CC}">
              <c16:uniqueId val="{00000000-83FE-4448-8FB4-2EFAF3F738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90464</c:v>
                </c:pt>
                <c:pt idx="1">
                  <c:v>130730</c:v>
                </c:pt>
                <c:pt idx="2">
                  <c:v>86365</c:v>
                </c:pt>
                <c:pt idx="3">
                  <c:v>72445</c:v>
                </c:pt>
                <c:pt idx="4">
                  <c:v>97049</c:v>
                </c:pt>
              </c:numCache>
            </c:numRef>
          </c:val>
          <c:smooth val="0"/>
          <c:extLst xmlns:c16r2="http://schemas.microsoft.com/office/drawing/2015/06/chart">
            <c:ext xmlns:c16="http://schemas.microsoft.com/office/drawing/2014/chart" uri="{C3380CC4-5D6E-409C-BE32-E72D297353CC}">
              <c16:uniqueId val="{00000001-83FE-4448-8FB4-2EFAF3F7389F}"/>
            </c:ext>
          </c:extLst>
        </c:ser>
        <c:dLbls>
          <c:showLegendKey val="0"/>
          <c:showVal val="0"/>
          <c:showCatName val="0"/>
          <c:showSerName val="0"/>
          <c:showPercent val="0"/>
          <c:showBubbleSize val="0"/>
        </c:dLbls>
        <c:marker val="1"/>
        <c:smooth val="0"/>
        <c:axId val="349291480"/>
        <c:axId val="349295008"/>
      </c:lineChart>
      <c:catAx>
        <c:axId val="349291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295008"/>
        <c:crosses val="autoZero"/>
        <c:auto val="1"/>
        <c:lblAlgn val="ctr"/>
        <c:lblOffset val="100"/>
        <c:tickLblSkip val="1"/>
        <c:tickMarkSkip val="1"/>
        <c:noMultiLvlLbl val="0"/>
      </c:catAx>
      <c:valAx>
        <c:axId val="3492950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291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5.38</c:v>
                </c:pt>
                <c:pt idx="1">
                  <c:v>2.0499999999999998</c:v>
                </c:pt>
                <c:pt idx="2">
                  <c:v>3.01</c:v>
                </c:pt>
                <c:pt idx="3">
                  <c:v>2.52</c:v>
                </c:pt>
                <c:pt idx="4">
                  <c:v>3.19</c:v>
                </c:pt>
              </c:numCache>
            </c:numRef>
          </c:val>
          <c:extLst xmlns:c16r2="http://schemas.microsoft.com/office/drawing/2015/06/chart">
            <c:ext xmlns:c16="http://schemas.microsoft.com/office/drawing/2014/chart" uri="{C3380CC4-5D6E-409C-BE32-E72D297353CC}">
              <c16:uniqueId val="{00000000-2523-4653-B0E6-FF59EABBE9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17.84</c:v>
                </c:pt>
                <c:pt idx="1">
                  <c:v>18.399999999999999</c:v>
                </c:pt>
                <c:pt idx="2">
                  <c:v>14.16</c:v>
                </c:pt>
                <c:pt idx="3">
                  <c:v>13.97</c:v>
                </c:pt>
                <c:pt idx="4">
                  <c:v>13.13</c:v>
                </c:pt>
              </c:numCache>
            </c:numRef>
          </c:val>
          <c:extLst xmlns:c16r2="http://schemas.microsoft.com/office/drawing/2015/06/chart">
            <c:ext xmlns:c16="http://schemas.microsoft.com/office/drawing/2014/chart" uri="{C3380CC4-5D6E-409C-BE32-E72D297353CC}">
              <c16:uniqueId val="{00000001-2523-4653-B0E6-FF59EABBE9C9}"/>
            </c:ext>
          </c:extLst>
        </c:ser>
        <c:dLbls>
          <c:showLegendKey val="0"/>
          <c:showVal val="0"/>
          <c:showCatName val="0"/>
          <c:showSerName val="0"/>
          <c:showPercent val="0"/>
          <c:showBubbleSize val="0"/>
        </c:dLbls>
        <c:gapWidth val="250"/>
        <c:overlap val="100"/>
        <c:axId val="349297752"/>
        <c:axId val="34929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6.45</c:v>
                </c:pt>
                <c:pt idx="1">
                  <c:v>2.02</c:v>
                </c:pt>
                <c:pt idx="2">
                  <c:v>-3.89</c:v>
                </c:pt>
                <c:pt idx="3">
                  <c:v>2.52</c:v>
                </c:pt>
                <c:pt idx="4">
                  <c:v>3.68</c:v>
                </c:pt>
              </c:numCache>
            </c:numRef>
          </c:val>
          <c:smooth val="0"/>
          <c:extLst xmlns:c16r2="http://schemas.microsoft.com/office/drawing/2015/06/chart">
            <c:ext xmlns:c16="http://schemas.microsoft.com/office/drawing/2014/chart" uri="{C3380CC4-5D6E-409C-BE32-E72D297353CC}">
              <c16:uniqueId val="{00000002-2523-4653-B0E6-FF59EABBE9C9}"/>
            </c:ext>
          </c:extLst>
        </c:ser>
        <c:dLbls>
          <c:showLegendKey val="0"/>
          <c:showVal val="0"/>
          <c:showCatName val="0"/>
          <c:showSerName val="0"/>
          <c:showPercent val="0"/>
          <c:showBubbleSize val="0"/>
        </c:dLbls>
        <c:marker val="1"/>
        <c:smooth val="0"/>
        <c:axId val="349297752"/>
        <c:axId val="349291872"/>
      </c:lineChart>
      <c:catAx>
        <c:axId val="34929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9291872"/>
        <c:crosses val="autoZero"/>
        <c:auto val="1"/>
        <c:lblAlgn val="ctr"/>
        <c:lblOffset val="100"/>
        <c:tickLblSkip val="1"/>
        <c:tickMarkSkip val="1"/>
        <c:noMultiLvlLbl val="0"/>
      </c:catAx>
      <c:valAx>
        <c:axId val="34929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29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c:v>
                </c:pt>
                <c:pt idx="4">
                  <c:v>#N/A</c:v>
                </c:pt>
                <c:pt idx="5">
                  <c:v>1.08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DFB-40F2-8F02-F6CA959AB2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DFB-40F2-8F02-F6CA959AB22F}"/>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DFB-40F2-8F02-F6CA959AB22F}"/>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c:v>
                </c:pt>
                <c:pt idx="2">
                  <c:v>#N/A</c:v>
                </c:pt>
                <c:pt idx="3">
                  <c:v>0.51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BDFB-40F2-8F02-F6CA959AB22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0.06</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BDFB-40F2-8F02-F6CA959AB22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c:v>
                </c:pt>
                <c:pt idx="2">
                  <c:v>#N/A</c:v>
                </c:pt>
                <c:pt idx="3">
                  <c:v>0.68</c:v>
                </c:pt>
                <c:pt idx="4">
                  <c:v>#N/A</c:v>
                </c:pt>
                <c:pt idx="5">
                  <c:v>0.7</c:v>
                </c:pt>
                <c:pt idx="6">
                  <c:v>#N/A</c:v>
                </c:pt>
                <c:pt idx="7">
                  <c:v>0.4</c:v>
                </c:pt>
                <c:pt idx="8">
                  <c:v>#N/A</c:v>
                </c:pt>
                <c:pt idx="9">
                  <c:v>0.39</c:v>
                </c:pt>
              </c:numCache>
            </c:numRef>
          </c:val>
          <c:extLst xmlns:c16r2="http://schemas.microsoft.com/office/drawing/2015/06/chart">
            <c:ext xmlns:c16="http://schemas.microsoft.com/office/drawing/2014/chart" uri="{C3380CC4-5D6E-409C-BE32-E72D297353CC}">
              <c16:uniqueId val="{00000005-BDFB-40F2-8F02-F6CA959AB22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0.78</c:v>
                </c:pt>
                <c:pt idx="8">
                  <c:v>#N/A</c:v>
                </c:pt>
                <c:pt idx="9">
                  <c:v>0.98</c:v>
                </c:pt>
              </c:numCache>
            </c:numRef>
          </c:val>
          <c:extLst xmlns:c16r2="http://schemas.microsoft.com/office/drawing/2015/06/chart">
            <c:ext xmlns:c16="http://schemas.microsoft.com/office/drawing/2014/chart" uri="{C3380CC4-5D6E-409C-BE32-E72D297353CC}">
              <c16:uniqueId val="{00000006-BDFB-40F2-8F02-F6CA959AB22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5.35</c:v>
                </c:pt>
                <c:pt idx="2">
                  <c:v>#N/A</c:v>
                </c:pt>
                <c:pt idx="3">
                  <c:v>2.0499999999999998</c:v>
                </c:pt>
                <c:pt idx="4">
                  <c:v>#N/A</c:v>
                </c:pt>
                <c:pt idx="5">
                  <c:v>2.98</c:v>
                </c:pt>
                <c:pt idx="6">
                  <c:v>#N/A</c:v>
                </c:pt>
                <c:pt idx="7">
                  <c:v>2.5099999999999998</c:v>
                </c:pt>
                <c:pt idx="8">
                  <c:v>#N/A</c:v>
                </c:pt>
                <c:pt idx="9">
                  <c:v>3.18</c:v>
                </c:pt>
              </c:numCache>
            </c:numRef>
          </c:val>
          <c:extLst xmlns:c16r2="http://schemas.microsoft.com/office/drawing/2015/06/chart">
            <c:ext xmlns:c16="http://schemas.microsoft.com/office/drawing/2014/chart" uri="{C3380CC4-5D6E-409C-BE32-E72D297353CC}">
              <c16:uniqueId val="{00000007-BDFB-40F2-8F02-F6CA959AB22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5.54</c:v>
                </c:pt>
                <c:pt idx="2">
                  <c:v>#N/A</c:v>
                </c:pt>
                <c:pt idx="3">
                  <c:v>5.69</c:v>
                </c:pt>
                <c:pt idx="4">
                  <c:v>#N/A</c:v>
                </c:pt>
                <c:pt idx="5">
                  <c:v>5.82</c:v>
                </c:pt>
                <c:pt idx="6">
                  <c:v>#N/A</c:v>
                </c:pt>
                <c:pt idx="7">
                  <c:v>5.92</c:v>
                </c:pt>
                <c:pt idx="8">
                  <c:v>#N/A</c:v>
                </c:pt>
                <c:pt idx="9">
                  <c:v>6.09</c:v>
                </c:pt>
              </c:numCache>
            </c:numRef>
          </c:val>
          <c:extLst xmlns:c16r2="http://schemas.microsoft.com/office/drawing/2015/06/chart">
            <c:ext xmlns:c16="http://schemas.microsoft.com/office/drawing/2014/chart" uri="{C3380CC4-5D6E-409C-BE32-E72D297353CC}">
              <c16:uniqueId val="{00000008-BDFB-40F2-8F02-F6CA959AB22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16.260000000000002</c:v>
                </c:pt>
                <c:pt idx="2">
                  <c:v>#N/A</c:v>
                </c:pt>
                <c:pt idx="3">
                  <c:v>14.44</c:v>
                </c:pt>
                <c:pt idx="4">
                  <c:v>#N/A</c:v>
                </c:pt>
                <c:pt idx="5">
                  <c:v>13.76</c:v>
                </c:pt>
                <c:pt idx="6">
                  <c:v>#N/A</c:v>
                </c:pt>
                <c:pt idx="7">
                  <c:v>13.91</c:v>
                </c:pt>
                <c:pt idx="8">
                  <c:v>#N/A</c:v>
                </c:pt>
                <c:pt idx="9">
                  <c:v>17.86</c:v>
                </c:pt>
              </c:numCache>
            </c:numRef>
          </c:val>
          <c:extLst xmlns:c16r2="http://schemas.microsoft.com/office/drawing/2015/06/chart">
            <c:ext xmlns:c16="http://schemas.microsoft.com/office/drawing/2014/chart" uri="{C3380CC4-5D6E-409C-BE32-E72D297353CC}">
              <c16:uniqueId val="{00000009-BDFB-40F2-8F02-F6CA959AB22F}"/>
            </c:ext>
          </c:extLst>
        </c:ser>
        <c:dLbls>
          <c:showLegendKey val="0"/>
          <c:showVal val="0"/>
          <c:showCatName val="0"/>
          <c:showSerName val="0"/>
          <c:showPercent val="0"/>
          <c:showBubbleSize val="0"/>
        </c:dLbls>
        <c:gapWidth val="150"/>
        <c:overlap val="100"/>
        <c:axId val="541395552"/>
        <c:axId val="541392808"/>
      </c:barChart>
      <c:catAx>
        <c:axId val="54139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392808"/>
        <c:crosses val="autoZero"/>
        <c:auto val="1"/>
        <c:lblAlgn val="ctr"/>
        <c:lblOffset val="100"/>
        <c:tickLblSkip val="1"/>
        <c:tickMarkSkip val="1"/>
        <c:noMultiLvlLbl val="0"/>
      </c:catAx>
      <c:valAx>
        <c:axId val="541392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395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6274</c:v>
                </c:pt>
                <c:pt idx="5">
                  <c:v>6157</c:v>
                </c:pt>
                <c:pt idx="8">
                  <c:v>5736</c:v>
                </c:pt>
                <c:pt idx="11">
                  <c:v>5544</c:v>
                </c:pt>
                <c:pt idx="14">
                  <c:v>5506</c:v>
                </c:pt>
              </c:numCache>
            </c:numRef>
          </c:val>
          <c:extLst xmlns:c16r2="http://schemas.microsoft.com/office/drawing/2015/06/chart">
            <c:ext xmlns:c16="http://schemas.microsoft.com/office/drawing/2014/chart" uri="{C3380CC4-5D6E-409C-BE32-E72D297353CC}">
              <c16:uniqueId val="{00000000-A122-4592-B1D0-C30402DFFD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122-4592-B1D0-C30402DFFD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53</c:v>
                </c:pt>
                <c:pt idx="3">
                  <c:v>49</c:v>
                </c:pt>
                <c:pt idx="6">
                  <c:v>43</c:v>
                </c:pt>
                <c:pt idx="9">
                  <c:v>41</c:v>
                </c:pt>
                <c:pt idx="12">
                  <c:v>31</c:v>
                </c:pt>
              </c:numCache>
            </c:numRef>
          </c:val>
          <c:extLst xmlns:c16r2="http://schemas.microsoft.com/office/drawing/2015/06/chart">
            <c:ext xmlns:c16="http://schemas.microsoft.com/office/drawing/2014/chart" uri="{C3380CC4-5D6E-409C-BE32-E72D297353CC}">
              <c16:uniqueId val="{00000002-A122-4592-B1D0-C30402DFFD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c:v>
                </c:pt>
                <c:pt idx="3">
                  <c:v>8</c:v>
                </c:pt>
                <c:pt idx="6">
                  <c:v>5</c:v>
                </c:pt>
                <c:pt idx="9">
                  <c:v>4</c:v>
                </c:pt>
                <c:pt idx="12">
                  <c:v>3</c:v>
                </c:pt>
              </c:numCache>
            </c:numRef>
          </c:val>
          <c:extLst xmlns:c16r2="http://schemas.microsoft.com/office/drawing/2015/06/chart">
            <c:ext xmlns:c16="http://schemas.microsoft.com/office/drawing/2014/chart" uri="{C3380CC4-5D6E-409C-BE32-E72D297353CC}">
              <c16:uniqueId val="{00000003-A122-4592-B1D0-C30402DFFD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1469</c:v>
                </c:pt>
                <c:pt idx="3">
                  <c:v>1643</c:v>
                </c:pt>
                <c:pt idx="6">
                  <c:v>1328</c:v>
                </c:pt>
                <c:pt idx="9">
                  <c:v>1206</c:v>
                </c:pt>
                <c:pt idx="12">
                  <c:v>1023</c:v>
                </c:pt>
              </c:numCache>
            </c:numRef>
          </c:val>
          <c:extLst xmlns:c16r2="http://schemas.microsoft.com/office/drawing/2015/06/chart">
            <c:ext xmlns:c16="http://schemas.microsoft.com/office/drawing/2014/chart" uri="{C3380CC4-5D6E-409C-BE32-E72D297353CC}">
              <c16:uniqueId val="{00000004-A122-4592-B1D0-C30402DFFD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122-4592-B1D0-C30402DFFD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122-4592-B1D0-C30402DFFD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5982</c:v>
                </c:pt>
                <c:pt idx="3">
                  <c:v>5900</c:v>
                </c:pt>
                <c:pt idx="6">
                  <c:v>5317</c:v>
                </c:pt>
                <c:pt idx="9">
                  <c:v>5417</c:v>
                </c:pt>
                <c:pt idx="12">
                  <c:v>5565</c:v>
                </c:pt>
              </c:numCache>
            </c:numRef>
          </c:val>
          <c:extLst xmlns:c16r2="http://schemas.microsoft.com/office/drawing/2015/06/chart">
            <c:ext xmlns:c16="http://schemas.microsoft.com/office/drawing/2014/chart" uri="{C3380CC4-5D6E-409C-BE32-E72D297353CC}">
              <c16:uniqueId val="{00000007-A122-4592-B1D0-C30402DFFDDB}"/>
            </c:ext>
          </c:extLst>
        </c:ser>
        <c:dLbls>
          <c:showLegendKey val="0"/>
          <c:showVal val="0"/>
          <c:showCatName val="0"/>
          <c:showSerName val="0"/>
          <c:showPercent val="0"/>
          <c:showBubbleSize val="0"/>
        </c:dLbls>
        <c:gapWidth val="100"/>
        <c:overlap val="100"/>
        <c:axId val="541392416"/>
        <c:axId val="541397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1238</c:v>
                </c:pt>
                <c:pt idx="2">
                  <c:v>#N/A</c:v>
                </c:pt>
                <c:pt idx="3">
                  <c:v>#N/A</c:v>
                </c:pt>
                <c:pt idx="4">
                  <c:v>1443</c:v>
                </c:pt>
                <c:pt idx="5">
                  <c:v>#N/A</c:v>
                </c:pt>
                <c:pt idx="6">
                  <c:v>#N/A</c:v>
                </c:pt>
                <c:pt idx="7">
                  <c:v>957</c:v>
                </c:pt>
                <c:pt idx="8">
                  <c:v>#N/A</c:v>
                </c:pt>
                <c:pt idx="9">
                  <c:v>#N/A</c:v>
                </c:pt>
                <c:pt idx="10">
                  <c:v>1124</c:v>
                </c:pt>
                <c:pt idx="11">
                  <c:v>#N/A</c:v>
                </c:pt>
                <c:pt idx="12">
                  <c:v>#N/A</c:v>
                </c:pt>
                <c:pt idx="13">
                  <c:v>1116</c:v>
                </c:pt>
                <c:pt idx="14">
                  <c:v>#N/A</c:v>
                </c:pt>
              </c:numCache>
            </c:numRef>
          </c:val>
          <c:smooth val="0"/>
          <c:extLst xmlns:c16r2="http://schemas.microsoft.com/office/drawing/2015/06/chart">
            <c:ext xmlns:c16="http://schemas.microsoft.com/office/drawing/2014/chart" uri="{C3380CC4-5D6E-409C-BE32-E72D297353CC}">
              <c16:uniqueId val="{00000008-A122-4592-B1D0-C30402DFFDDB}"/>
            </c:ext>
          </c:extLst>
        </c:ser>
        <c:dLbls>
          <c:showLegendKey val="0"/>
          <c:showVal val="0"/>
          <c:showCatName val="0"/>
          <c:showSerName val="0"/>
          <c:showPercent val="0"/>
          <c:showBubbleSize val="0"/>
        </c:dLbls>
        <c:marker val="1"/>
        <c:smooth val="0"/>
        <c:axId val="541392416"/>
        <c:axId val="541397904"/>
      </c:lineChart>
      <c:catAx>
        <c:axId val="54139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397904"/>
        <c:crosses val="autoZero"/>
        <c:auto val="1"/>
        <c:lblAlgn val="ctr"/>
        <c:lblOffset val="100"/>
        <c:tickLblSkip val="1"/>
        <c:tickMarkSkip val="1"/>
        <c:noMultiLvlLbl val="0"/>
      </c:catAx>
      <c:valAx>
        <c:axId val="54139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39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52760</c:v>
                </c:pt>
                <c:pt idx="5">
                  <c:v>51813</c:v>
                </c:pt>
                <c:pt idx="8">
                  <c:v>50348</c:v>
                </c:pt>
                <c:pt idx="11">
                  <c:v>48705</c:v>
                </c:pt>
                <c:pt idx="14">
                  <c:v>47636</c:v>
                </c:pt>
              </c:numCache>
            </c:numRef>
          </c:val>
          <c:extLst xmlns:c16r2="http://schemas.microsoft.com/office/drawing/2015/06/chart">
            <c:ext xmlns:c16="http://schemas.microsoft.com/office/drawing/2014/chart" uri="{C3380CC4-5D6E-409C-BE32-E72D297353CC}">
              <c16:uniqueId val="{00000000-59DD-4AF8-97FC-3BB05C6CE8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4013</c:v>
                </c:pt>
                <c:pt idx="5">
                  <c:v>3726</c:v>
                </c:pt>
                <c:pt idx="8">
                  <c:v>4121</c:v>
                </c:pt>
                <c:pt idx="11">
                  <c:v>4150</c:v>
                </c:pt>
                <c:pt idx="14">
                  <c:v>4127</c:v>
                </c:pt>
              </c:numCache>
            </c:numRef>
          </c:val>
          <c:extLst xmlns:c16r2="http://schemas.microsoft.com/office/drawing/2015/06/chart">
            <c:ext xmlns:c16="http://schemas.microsoft.com/office/drawing/2014/chart" uri="{C3380CC4-5D6E-409C-BE32-E72D297353CC}">
              <c16:uniqueId val="{00000001-59DD-4AF8-97FC-3BB05C6CE8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13087</c:v>
                </c:pt>
                <c:pt idx="5">
                  <c:v>13021</c:v>
                </c:pt>
                <c:pt idx="8">
                  <c:v>12062</c:v>
                </c:pt>
                <c:pt idx="11">
                  <c:v>12029</c:v>
                </c:pt>
                <c:pt idx="14">
                  <c:v>12458</c:v>
                </c:pt>
              </c:numCache>
            </c:numRef>
          </c:val>
          <c:extLst xmlns:c16r2="http://schemas.microsoft.com/office/drawing/2015/06/chart">
            <c:ext xmlns:c16="http://schemas.microsoft.com/office/drawing/2014/chart" uri="{C3380CC4-5D6E-409C-BE32-E72D297353CC}">
              <c16:uniqueId val="{00000002-59DD-4AF8-97FC-3BB05C6CE8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9DD-4AF8-97FC-3BB05C6CE8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9DD-4AF8-97FC-3BB05C6CE8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5</c:v>
                </c:pt>
                <c:pt idx="9">
                  <c:v>4</c:v>
                </c:pt>
                <c:pt idx="12">
                  <c:v>0</c:v>
                </c:pt>
              </c:numCache>
            </c:numRef>
          </c:val>
          <c:extLst xmlns:c16r2="http://schemas.microsoft.com/office/drawing/2015/06/chart">
            <c:ext xmlns:c16="http://schemas.microsoft.com/office/drawing/2014/chart" uri="{C3380CC4-5D6E-409C-BE32-E72D297353CC}">
              <c16:uniqueId val="{00000005-59DD-4AF8-97FC-3BB05C6CE8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5861</c:v>
                </c:pt>
                <c:pt idx="3">
                  <c:v>5811</c:v>
                </c:pt>
                <c:pt idx="6">
                  <c:v>5275</c:v>
                </c:pt>
                <c:pt idx="9">
                  <c:v>5186</c:v>
                </c:pt>
                <c:pt idx="12">
                  <c:v>5032</c:v>
                </c:pt>
              </c:numCache>
            </c:numRef>
          </c:val>
          <c:extLst xmlns:c16r2="http://schemas.microsoft.com/office/drawing/2015/06/chart">
            <c:ext xmlns:c16="http://schemas.microsoft.com/office/drawing/2014/chart" uri="{C3380CC4-5D6E-409C-BE32-E72D297353CC}">
              <c16:uniqueId val="{00000006-59DD-4AF8-97FC-3BB05C6CE8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c:v>
                </c:pt>
                <c:pt idx="3">
                  <c:v>15</c:v>
                </c:pt>
                <c:pt idx="6">
                  <c:v>10</c:v>
                </c:pt>
                <c:pt idx="9">
                  <c:v>6</c:v>
                </c:pt>
                <c:pt idx="12">
                  <c:v>3</c:v>
                </c:pt>
              </c:numCache>
            </c:numRef>
          </c:val>
          <c:extLst xmlns:c16r2="http://schemas.microsoft.com/office/drawing/2015/06/chart">
            <c:ext xmlns:c16="http://schemas.microsoft.com/office/drawing/2014/chart" uri="{C3380CC4-5D6E-409C-BE32-E72D297353CC}">
              <c16:uniqueId val="{00000007-59DD-4AF8-97FC-3BB05C6CE8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16091</c:v>
                </c:pt>
                <c:pt idx="3">
                  <c:v>15780</c:v>
                </c:pt>
                <c:pt idx="6">
                  <c:v>15296</c:v>
                </c:pt>
                <c:pt idx="9">
                  <c:v>15605</c:v>
                </c:pt>
                <c:pt idx="12">
                  <c:v>15601</c:v>
                </c:pt>
              </c:numCache>
            </c:numRef>
          </c:val>
          <c:extLst xmlns:c16r2="http://schemas.microsoft.com/office/drawing/2015/06/chart">
            <c:ext xmlns:c16="http://schemas.microsoft.com/office/drawing/2014/chart" uri="{C3380CC4-5D6E-409C-BE32-E72D297353CC}">
              <c16:uniqueId val="{00000008-59DD-4AF8-97FC-3BB05C6CE8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222</c:v>
                </c:pt>
                <c:pt idx="3">
                  <c:v>181</c:v>
                </c:pt>
                <c:pt idx="6">
                  <c:v>142</c:v>
                </c:pt>
                <c:pt idx="9">
                  <c:v>106</c:v>
                </c:pt>
                <c:pt idx="12">
                  <c:v>79</c:v>
                </c:pt>
              </c:numCache>
            </c:numRef>
          </c:val>
          <c:extLst xmlns:c16r2="http://schemas.microsoft.com/office/drawing/2015/06/chart">
            <c:ext xmlns:c16="http://schemas.microsoft.com/office/drawing/2014/chart" uri="{C3380CC4-5D6E-409C-BE32-E72D297353CC}">
              <c16:uniqueId val="{00000009-59DD-4AF8-97FC-3BB05C6CE8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56078</c:v>
                </c:pt>
                <c:pt idx="3">
                  <c:v>55046</c:v>
                </c:pt>
                <c:pt idx="6">
                  <c:v>54483</c:v>
                </c:pt>
                <c:pt idx="9">
                  <c:v>52588</c:v>
                </c:pt>
                <c:pt idx="12">
                  <c:v>50927</c:v>
                </c:pt>
              </c:numCache>
            </c:numRef>
          </c:val>
          <c:extLst xmlns:c16r2="http://schemas.microsoft.com/office/drawing/2015/06/chart">
            <c:ext xmlns:c16="http://schemas.microsoft.com/office/drawing/2014/chart" uri="{C3380CC4-5D6E-409C-BE32-E72D297353CC}">
              <c16:uniqueId val="{0000000A-59DD-4AF8-97FC-3BB05C6CE837}"/>
            </c:ext>
          </c:extLst>
        </c:ser>
        <c:dLbls>
          <c:showLegendKey val="0"/>
          <c:showVal val="0"/>
          <c:showCatName val="0"/>
          <c:showSerName val="0"/>
          <c:showPercent val="0"/>
          <c:showBubbleSize val="0"/>
        </c:dLbls>
        <c:gapWidth val="100"/>
        <c:overlap val="100"/>
        <c:axId val="541393200"/>
        <c:axId val="541393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8415</c:v>
                </c:pt>
                <c:pt idx="2">
                  <c:v>#N/A</c:v>
                </c:pt>
                <c:pt idx="3">
                  <c:v>#N/A</c:v>
                </c:pt>
                <c:pt idx="4">
                  <c:v>8274</c:v>
                </c:pt>
                <c:pt idx="5">
                  <c:v>#N/A</c:v>
                </c:pt>
                <c:pt idx="6">
                  <c:v>#N/A</c:v>
                </c:pt>
                <c:pt idx="7">
                  <c:v>8681</c:v>
                </c:pt>
                <c:pt idx="8">
                  <c:v>#N/A</c:v>
                </c:pt>
                <c:pt idx="9">
                  <c:v>#N/A</c:v>
                </c:pt>
                <c:pt idx="10">
                  <c:v>8610</c:v>
                </c:pt>
                <c:pt idx="11">
                  <c:v>#N/A</c:v>
                </c:pt>
                <c:pt idx="12">
                  <c:v>#N/A</c:v>
                </c:pt>
                <c:pt idx="13">
                  <c:v>7422</c:v>
                </c:pt>
                <c:pt idx="14">
                  <c:v>#N/A</c:v>
                </c:pt>
              </c:numCache>
            </c:numRef>
          </c:val>
          <c:smooth val="0"/>
          <c:extLst xmlns:c16r2="http://schemas.microsoft.com/office/drawing/2015/06/chart">
            <c:ext xmlns:c16="http://schemas.microsoft.com/office/drawing/2014/chart" uri="{C3380CC4-5D6E-409C-BE32-E72D297353CC}">
              <c16:uniqueId val="{0000000B-59DD-4AF8-97FC-3BB05C6CE837}"/>
            </c:ext>
          </c:extLst>
        </c:ser>
        <c:dLbls>
          <c:showLegendKey val="0"/>
          <c:showVal val="0"/>
          <c:showCatName val="0"/>
          <c:showSerName val="0"/>
          <c:showPercent val="0"/>
          <c:showBubbleSize val="0"/>
        </c:dLbls>
        <c:marker val="1"/>
        <c:smooth val="0"/>
        <c:axId val="541393200"/>
        <c:axId val="541393592"/>
      </c:lineChart>
      <c:catAx>
        <c:axId val="54139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1393592"/>
        <c:crosses val="autoZero"/>
        <c:auto val="1"/>
        <c:lblAlgn val="ctr"/>
        <c:lblOffset val="100"/>
        <c:tickLblSkip val="1"/>
        <c:tickMarkSkip val="1"/>
        <c:noMultiLvlLbl val="0"/>
      </c:catAx>
      <c:valAx>
        <c:axId val="541393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39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3127</c:v>
                </c:pt>
                <c:pt idx="1">
                  <c:v>2993</c:v>
                </c:pt>
                <c:pt idx="2">
                  <c:v>2885</c:v>
                </c:pt>
              </c:numCache>
            </c:numRef>
          </c:val>
          <c:extLst xmlns:c16r2="http://schemas.microsoft.com/office/drawing/2015/06/chart">
            <c:ext xmlns:c16="http://schemas.microsoft.com/office/drawing/2014/chart" uri="{C3380CC4-5D6E-409C-BE32-E72D297353CC}">
              <c16:uniqueId val="{00000000-F3D0-41E5-BBB6-A399C9636B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F3D0-41E5-BBB6-A399C9636B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12150</c:v>
                </c:pt>
                <c:pt idx="1">
                  <c:v>12141</c:v>
                </c:pt>
                <c:pt idx="2">
                  <c:v>12608</c:v>
                </c:pt>
              </c:numCache>
            </c:numRef>
          </c:val>
          <c:extLst xmlns:c16r2="http://schemas.microsoft.com/office/drawing/2015/06/chart">
            <c:ext xmlns:c16="http://schemas.microsoft.com/office/drawing/2014/chart" uri="{C3380CC4-5D6E-409C-BE32-E72D297353CC}">
              <c16:uniqueId val="{00000002-F3D0-41E5-BBB6-A399C9636B94}"/>
            </c:ext>
          </c:extLst>
        </c:ser>
        <c:dLbls>
          <c:showLegendKey val="0"/>
          <c:showVal val="0"/>
          <c:showCatName val="0"/>
          <c:showSerName val="0"/>
          <c:showPercent val="0"/>
          <c:showBubbleSize val="0"/>
        </c:dLbls>
        <c:gapWidth val="120"/>
        <c:overlap val="100"/>
        <c:axId val="541394376"/>
        <c:axId val="541394768"/>
      </c:barChart>
      <c:catAx>
        <c:axId val="54139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1394768"/>
        <c:crosses val="autoZero"/>
        <c:auto val="1"/>
        <c:lblAlgn val="ctr"/>
        <c:lblOffset val="100"/>
        <c:tickLblSkip val="1"/>
        <c:tickMarkSkip val="1"/>
        <c:noMultiLvlLbl val="0"/>
      </c:catAx>
      <c:valAx>
        <c:axId val="541394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139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BE9-4717-83C0-AF399CEC5254}"/>
                </c:ext>
                <c:ext xmlns:c15="http://schemas.microsoft.com/office/drawing/2012/chart" uri="{CE6537A1-D6FC-4f65-9D91-7224C49458BB}">
                  <c15:layout/>
                  <c15:dlblFieldTable>
                    <c15:dlblFTEntry>
                      <c15:txfldGUID>{0917AECF-2F36-483A-9075-5A8975D8B55A}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E9-4717-83C0-AF399CEC5254}"/>
                </c:ext>
                <c:ext xmlns:c15="http://schemas.microsoft.com/office/drawing/2012/chart" uri="{CE6537A1-D6FC-4f65-9D91-7224C49458BB}">
                  <c15:dlblFieldTable>
                    <c15:dlblFTEntry>
                      <c15:txfldGUID>{6AEA028F-5D85-4800-9574-46F1DB6A91E5}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E9-4717-83C0-AF399CEC5254}"/>
                </c:ext>
                <c:ext xmlns:c15="http://schemas.microsoft.com/office/drawing/2012/chart" uri="{CE6537A1-D6FC-4f65-9D91-7224C49458BB}">
                  <c15:dlblFieldTable>
                    <c15:dlblFTEntry>
                      <c15:txfldGUID>{5B4D72BD-27C3-4635-B8E1-DA4FC1D78632}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BE9-4717-83C0-AF399CEC5254}"/>
                </c:ext>
                <c:ext xmlns:c15="http://schemas.microsoft.com/office/drawing/2012/chart" uri="{CE6537A1-D6FC-4f65-9D91-7224C49458BB}">
                  <c15:dlblFieldTable>
                    <c15:dlblFTEntry>
                      <c15:txfldGUID>{698546C4-4E43-4F1B-A0E0-861AF56A615F}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BE9-4717-83C0-AF399CEC5254}"/>
                </c:ext>
                <c:ext xmlns:c15="http://schemas.microsoft.com/office/drawing/2012/chart" uri="{CE6537A1-D6FC-4f65-9D91-7224C49458BB}">
                  <c15:dlblFieldTable>
                    <c15:dlblFTEntry>
                      <c15:txfldGUID>{378AF5D5-3015-48F8-B91E-130ECD8D5C57}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BE9-4717-83C0-AF399CEC5254}"/>
                </c:ext>
                <c:ext xmlns:c15="http://schemas.microsoft.com/office/drawing/2012/chart" uri="{CE6537A1-D6FC-4f65-9D91-7224C49458BB}">
                  <c15:layout/>
                  <c15:dlblFieldTable>
                    <c15:dlblFTEntry>
                      <c15:txfldGUID>{C22567B5-1822-45A2-9D59-7DCC64E9D529}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BE9-4717-83C0-AF399CEC5254}"/>
                </c:ext>
                <c:ext xmlns:c15="http://schemas.microsoft.com/office/drawing/2012/chart" uri="{CE6537A1-D6FC-4f65-9D91-7224C49458BB}">
                  <c15:layout/>
                  <c15:dlblFieldTable>
                    <c15:dlblFTEntry>
                      <c15:txfldGUID>{0FAE0392-2104-4FA7-BCBC-F03A0FB26381}</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BE9-4717-83C0-AF399CEC5254}"/>
                </c:ext>
                <c:ext xmlns:c15="http://schemas.microsoft.com/office/drawing/2012/chart" uri="{CE6537A1-D6FC-4f65-9D91-7224C49458BB}">
                  <c15:layout/>
                  <c15:dlblFieldTable>
                    <c15:dlblFTEntry>
                      <c15:txfldGUID>{70347AD1-A2F3-4294-BC19-92367D2901DE}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BE9-4717-83C0-AF399CEC5254}"/>
                </c:ext>
                <c:ext xmlns:c15="http://schemas.microsoft.com/office/drawing/2012/chart" uri="{CE6537A1-D6FC-4f65-9D91-7224C49458BB}">
                  <c15:dlblFieldTable>
                    <c15:dlblFTEntry>
                      <c15:txfldGUID>{EF1332F5-6F2A-4F07-B465-82715205AAC3}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60.1</c:v>
                </c:pt>
                <c:pt idx="16">
                  <c:v>60.6</c:v>
                </c:pt>
                <c:pt idx="24">
                  <c:v>62</c:v>
                </c:pt>
              </c:numCache>
            </c:numRef>
          </c:xVal>
          <c:yVal>
            <c:numRef>
              <c:f>公会計指標分析・財政指標組合せ分析表!$BP$51:$DC$51</c:f>
              <c:numCache>
                <c:formatCode>#,##0.0;"▲ "#,##0.0</c:formatCode>
                <c:ptCount val="40"/>
                <c:pt idx="0">
                  <c:v>47.8</c:v>
                </c:pt>
                <c:pt idx="8">
                  <c:v>48.7</c:v>
                </c:pt>
                <c:pt idx="16">
                  <c:v>51.9</c:v>
                </c:pt>
                <c:pt idx="24">
                  <c:v>52.8</c:v>
                </c:pt>
              </c:numCache>
            </c:numRef>
          </c:yVal>
          <c:smooth val="0"/>
          <c:extLst xmlns:c16r2="http://schemas.microsoft.com/office/drawing/2015/06/chart">
            <c:ext xmlns:c16="http://schemas.microsoft.com/office/drawing/2014/chart" uri="{C3380CC4-5D6E-409C-BE32-E72D297353CC}">
              <c16:uniqueId val="{00000009-9BE9-4717-83C0-AF399CEC52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BE9-4717-83C0-AF399CEC5254}"/>
                </c:ext>
                <c:ext xmlns:c15="http://schemas.microsoft.com/office/drawing/2012/chart" uri="{CE6537A1-D6FC-4f65-9D91-7224C49458BB}">
                  <c15:layout/>
                  <c15:dlblFieldTable>
                    <c15:dlblFTEntry>
                      <c15:txfldGUID>{B75CA0C1-BBD1-444B-8BA5-AAD861F3A2D0}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BE9-4717-83C0-AF399CEC5254}"/>
                </c:ext>
                <c:ext xmlns:c15="http://schemas.microsoft.com/office/drawing/2012/chart" uri="{CE6537A1-D6FC-4f65-9D91-7224C49458BB}">
                  <c15:dlblFieldTable>
                    <c15:dlblFTEntry>
                      <c15:txfldGUID>{DCD3E5D6-2C54-4340-AD1A-81ABECF0A3E0}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BE9-4717-83C0-AF399CEC5254}"/>
                </c:ext>
                <c:ext xmlns:c15="http://schemas.microsoft.com/office/drawing/2012/chart" uri="{CE6537A1-D6FC-4f65-9D91-7224C49458BB}">
                  <c15:dlblFieldTable>
                    <c15:dlblFTEntry>
                      <c15:txfldGUID>{4F8F19D1-3117-40B8-A556-2B2A582D4529}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BE9-4717-83C0-AF399CEC5254}"/>
                </c:ext>
                <c:ext xmlns:c15="http://schemas.microsoft.com/office/drawing/2012/chart" uri="{CE6537A1-D6FC-4f65-9D91-7224C49458BB}">
                  <c15:dlblFieldTable>
                    <c15:dlblFTEntry>
                      <c15:txfldGUID>{70E014CF-D9A3-452E-82B6-C0D9C28C80B9}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BE9-4717-83C0-AF399CEC5254}"/>
                </c:ext>
                <c:ext xmlns:c15="http://schemas.microsoft.com/office/drawing/2012/chart" uri="{CE6537A1-D6FC-4f65-9D91-7224C49458BB}">
                  <c15:dlblFieldTable>
                    <c15:dlblFTEntry>
                      <c15:txfldGUID>{DBF251AA-33FC-4C73-8DDB-3630205EDD80}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BE9-4717-83C0-AF399CEC5254}"/>
                </c:ext>
                <c:ext xmlns:c15="http://schemas.microsoft.com/office/drawing/2012/chart" uri="{CE6537A1-D6FC-4f65-9D91-7224C49458BB}">
                  <c15:layout/>
                  <c15:dlblFieldTable>
                    <c15:dlblFTEntry>
                      <c15:txfldGUID>{B96F9499-8CA5-4231-886D-EDAA8AD97A5F}</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BE9-4717-83C0-AF399CEC5254}"/>
                </c:ext>
                <c:ext xmlns:c15="http://schemas.microsoft.com/office/drawing/2012/chart" uri="{CE6537A1-D6FC-4f65-9D91-7224C49458BB}">
                  <c15:layout/>
                  <c15:dlblFieldTable>
                    <c15:dlblFTEntry>
                      <c15:txfldGUID>{B8F91A5A-5127-4097-B884-A1ACF5D7A97F}</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BE9-4717-83C0-AF399CEC5254}"/>
                </c:ext>
                <c:ext xmlns:c15="http://schemas.microsoft.com/office/drawing/2012/chart" uri="{CE6537A1-D6FC-4f65-9D91-7224C49458BB}">
                  <c15:layout/>
                  <c15:dlblFieldTable>
                    <c15:dlblFTEntry>
                      <c15:txfldGUID>{37E9BA7B-AED2-4DB3-88CB-221270CC6094}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BE9-4717-83C0-AF399CEC5254}"/>
                </c:ext>
                <c:ext xmlns:c15="http://schemas.microsoft.com/office/drawing/2012/chart" uri="{CE6537A1-D6FC-4f65-9D91-7224C49458BB}">
                  <c15:dlblFieldTable>
                    <c15:dlblFTEntry>
                      <c15:txfldGUID>{04D832CB-E3FA-49A0-96D3-4E676480B13A}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numCache>
            </c:numRef>
          </c:xVal>
          <c:yVal>
            <c:numRef>
              <c:f>公会計指標分析・財政指標組合せ分析表!$BP$55:$DC$55</c:f>
              <c:numCache>
                <c:formatCode>#,##0.0;"▲ "#,##0.0</c:formatCode>
                <c:ptCount val="40"/>
                <c:pt idx="0">
                  <c:v>32.5</c:v>
                </c:pt>
                <c:pt idx="8">
                  <c:v>30.2</c:v>
                </c:pt>
                <c:pt idx="16">
                  <c:v>25.4</c:v>
                </c:pt>
                <c:pt idx="24">
                  <c:v>22.9</c:v>
                </c:pt>
              </c:numCache>
            </c:numRef>
          </c:yVal>
          <c:smooth val="0"/>
          <c:extLst xmlns:c16r2="http://schemas.microsoft.com/office/drawing/2015/06/chart">
            <c:ext xmlns:c16="http://schemas.microsoft.com/office/drawing/2014/chart" uri="{C3380CC4-5D6E-409C-BE32-E72D297353CC}">
              <c16:uniqueId val="{00000013-9BE9-4717-83C0-AF399CEC5254}"/>
            </c:ext>
          </c:extLst>
        </c:ser>
        <c:dLbls>
          <c:showLegendKey val="0"/>
          <c:showVal val="1"/>
          <c:showCatName val="0"/>
          <c:showSerName val="0"/>
          <c:showPercent val="0"/>
          <c:showBubbleSize val="0"/>
        </c:dLbls>
        <c:axId val="541397120"/>
        <c:axId val="546287696"/>
      </c:scatterChart>
      <c:valAx>
        <c:axId val="54139712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287696"/>
        <c:crosses val="autoZero"/>
        <c:crossBetween val="midCat"/>
      </c:valAx>
      <c:valAx>
        <c:axId val="546287696"/>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1397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A6-4441-8D6E-D78C5927CF6D}"/>
                </c:ext>
                <c:ext xmlns:c15="http://schemas.microsoft.com/office/drawing/2012/chart" uri="{CE6537A1-D6FC-4f65-9D91-7224C49458BB}">
                  <c15:layout/>
                  <c15:dlblFieldTable>
                    <c15:dlblFTEntry>
                      <c15:txfldGUID>{04C4834C-FC0C-4A7C-B8AF-87C6FD8E76C1}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A6-4441-8D6E-D78C5927CF6D}"/>
                </c:ext>
                <c:ext xmlns:c15="http://schemas.microsoft.com/office/drawing/2012/chart" uri="{CE6537A1-D6FC-4f65-9D91-7224C49458BB}">
                  <c15:dlblFieldTable>
                    <c15:dlblFTEntry>
                      <c15:txfldGUID>{270DEBEB-FA0D-4164-A62B-ABD44429DE2C}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A6-4441-8D6E-D78C5927CF6D}"/>
                </c:ext>
                <c:ext xmlns:c15="http://schemas.microsoft.com/office/drawing/2012/chart" uri="{CE6537A1-D6FC-4f65-9D91-7224C49458BB}">
                  <c15:dlblFieldTable>
                    <c15:dlblFTEntry>
                      <c15:txfldGUID>{628B345D-F6B9-435C-BED8-93F7EBA40F0E}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A6-4441-8D6E-D78C5927CF6D}"/>
                </c:ext>
                <c:ext xmlns:c15="http://schemas.microsoft.com/office/drawing/2012/chart" uri="{CE6537A1-D6FC-4f65-9D91-7224C49458BB}">
                  <c15:dlblFieldTable>
                    <c15:dlblFTEntry>
                      <c15:txfldGUID>{89788B22-B3AD-4B79-9CA1-59BD238F8FD0}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EA6-4441-8D6E-D78C5927CF6D}"/>
                </c:ext>
                <c:ext xmlns:c15="http://schemas.microsoft.com/office/drawing/2012/chart" uri="{CE6537A1-D6FC-4f65-9D91-7224C49458BB}">
                  <c15:dlblFieldTable>
                    <c15:dlblFTEntry>
                      <c15:txfldGUID>{2BE612F0-7B15-4A7A-A57B-D24AB71EDE2E}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EA6-4441-8D6E-D78C5927CF6D}"/>
                </c:ext>
                <c:ext xmlns:c15="http://schemas.microsoft.com/office/drawing/2012/chart" uri="{CE6537A1-D6FC-4f65-9D91-7224C49458BB}">
                  <c15:layout/>
                  <c15:dlblFieldTable>
                    <c15:dlblFTEntry>
                      <c15:txfldGUID>{03FF00DC-90C0-4242-B493-69F02E995F59}</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748E-2"/>
                  <c:y val="-7.432511112009189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EA6-4441-8D6E-D78C5927CF6D}"/>
                </c:ext>
                <c:ext xmlns:c15="http://schemas.microsoft.com/office/drawing/2012/chart" uri="{CE6537A1-D6FC-4f65-9D91-7224C49458BB}">
                  <c15:layout/>
                  <c15:dlblFieldTable>
                    <c15:dlblFTEntry>
                      <c15:txfldGUID>{3690F75E-FF81-47B4-B223-3B1452A8671B}</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1.8171803637232468E-2"/>
                  <c:y val="-5.050818305549607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EA6-4441-8D6E-D78C5927CF6D}"/>
                </c:ext>
                <c:ext xmlns:c15="http://schemas.microsoft.com/office/drawing/2012/chart" uri="{CE6537A1-D6FC-4f65-9D91-7224C49458BB}">
                  <c15:layout/>
                  <c15:dlblFieldTable>
                    <c15:dlblFTEntry>
                      <c15:txfldGUID>{C978B96A-EF1A-4805-9011-D1CCD274B781}</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EA6-4441-8D6E-D78C5927CF6D}"/>
                </c:ext>
                <c:ext xmlns:c15="http://schemas.microsoft.com/office/drawing/2012/chart" uri="{CE6537A1-D6FC-4f65-9D91-7224C49458BB}">
                  <c15:layout/>
                  <c15:dlblFieldTable>
                    <c15:dlblFTEntry>
                      <c15:txfldGUID>{4C1AB0D4-CA88-4474-AA9C-D6AE7FE44276}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7.5</c:v>
                </c:pt>
                <c:pt idx="16">
                  <c:v>7</c:v>
                </c:pt>
                <c:pt idx="24">
                  <c:v>7</c:v>
                </c:pt>
                <c:pt idx="32">
                  <c:v>6.4</c:v>
                </c:pt>
              </c:numCache>
            </c:numRef>
          </c:xVal>
          <c:yVal>
            <c:numRef>
              <c:f>公会計指標分析・財政指標組合せ分析表!$BP$73:$DC$73</c:f>
              <c:numCache>
                <c:formatCode>#,##0.0;"▲ "#,##0.0</c:formatCode>
                <c:ptCount val="40"/>
                <c:pt idx="0">
                  <c:v>47.8</c:v>
                </c:pt>
                <c:pt idx="8">
                  <c:v>48.7</c:v>
                </c:pt>
                <c:pt idx="16">
                  <c:v>51.9</c:v>
                </c:pt>
                <c:pt idx="24">
                  <c:v>52.8</c:v>
                </c:pt>
                <c:pt idx="32">
                  <c:v>44</c:v>
                </c:pt>
              </c:numCache>
            </c:numRef>
          </c:yVal>
          <c:smooth val="0"/>
          <c:extLst xmlns:c16r2="http://schemas.microsoft.com/office/drawing/2015/06/chart">
            <c:ext xmlns:c16="http://schemas.microsoft.com/office/drawing/2014/chart" uri="{C3380CC4-5D6E-409C-BE32-E72D297353CC}">
              <c16:uniqueId val="{00000009-3EA6-4441-8D6E-D78C5927CF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A6-4441-8D6E-D78C5927CF6D}"/>
                </c:ext>
                <c:ext xmlns:c15="http://schemas.microsoft.com/office/drawing/2012/chart" uri="{CE6537A1-D6FC-4f65-9D91-7224C49458BB}">
                  <c15:layout/>
                  <c15:dlblFieldTable>
                    <c15:dlblFTEntry>
                      <c15:txfldGUID>{D0C305E6-F0F4-44A6-A7AD-9956EB8BC1D7}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EA6-4441-8D6E-D78C5927CF6D}"/>
                </c:ext>
                <c:ext xmlns:c15="http://schemas.microsoft.com/office/drawing/2012/chart" uri="{CE6537A1-D6FC-4f65-9D91-7224C49458BB}">
                  <c15:dlblFieldTable>
                    <c15:dlblFTEntry>
                      <c15:txfldGUID>{6F0EBA8D-DF67-4340-BE74-E9682C209385}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EA6-4441-8D6E-D78C5927CF6D}"/>
                </c:ext>
                <c:ext xmlns:c15="http://schemas.microsoft.com/office/drawing/2012/chart" uri="{CE6537A1-D6FC-4f65-9D91-7224C49458BB}">
                  <c15:dlblFieldTable>
                    <c15:dlblFTEntry>
                      <c15:txfldGUID>{E735A9A1-6BC4-42DE-A6F3-64E375C200FE}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EA6-4441-8D6E-D78C5927CF6D}"/>
                </c:ext>
                <c:ext xmlns:c15="http://schemas.microsoft.com/office/drawing/2012/chart" uri="{CE6537A1-D6FC-4f65-9D91-7224C49458BB}">
                  <c15:dlblFieldTable>
                    <c15:dlblFTEntry>
                      <c15:txfldGUID>{A93D82F0-565E-4D7F-A840-AEBCFD617E51}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EA6-4441-8D6E-D78C5927CF6D}"/>
                </c:ext>
                <c:ext xmlns:c15="http://schemas.microsoft.com/office/drawing/2012/chart" uri="{CE6537A1-D6FC-4f65-9D91-7224C49458BB}">
                  <c15:dlblFieldTable>
                    <c15:dlblFTEntry>
                      <c15:txfldGUID>{86FC5A9F-E0F9-4EF8-B1C5-AFBE7B5D5E4C}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EA6-4441-8D6E-D78C5927CF6D}"/>
                </c:ext>
                <c:ext xmlns:c15="http://schemas.microsoft.com/office/drawing/2012/chart" uri="{CE6537A1-D6FC-4f65-9D91-7224C49458BB}">
                  <c15:layout/>
                  <c15:dlblFieldTable>
                    <c15:dlblFTEntry>
                      <c15:txfldGUID>{4E07CB96-676D-466D-9054-7ABC8ED21F6A}</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EA6-4441-8D6E-D78C5927CF6D}"/>
                </c:ext>
                <c:ext xmlns:c15="http://schemas.microsoft.com/office/drawing/2012/chart" uri="{CE6537A1-D6FC-4f65-9D91-7224C49458BB}">
                  <c15:layout/>
                  <c15:dlblFieldTable>
                    <c15:dlblFTEntry>
                      <c15:txfldGUID>{85990E09-ABBB-47CF-ACEF-42755AB6D477}</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EA6-4441-8D6E-D78C5927CF6D}"/>
                </c:ext>
                <c:ext xmlns:c15="http://schemas.microsoft.com/office/drawing/2012/chart" uri="{CE6537A1-D6FC-4f65-9D91-7224C49458BB}">
                  <c15:layout/>
                  <c15:dlblFieldTable>
                    <c15:dlblFTEntry>
                      <c15:txfldGUID>{FCC4D7BC-63AB-4D01-B2F7-149BC4AC3232}</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EA6-4441-8D6E-D78C5927CF6D}"/>
                </c:ext>
                <c:ext xmlns:c15="http://schemas.microsoft.com/office/drawing/2012/chart" uri="{CE6537A1-D6FC-4f65-9D91-7224C49458BB}">
                  <c15:layout/>
                  <c15:dlblFieldTable>
                    <c15:dlblFTEntry>
                      <c15:txfldGUID>{137B3A44-0B28-4F25-A4E9-510FDAF46535}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xmlns:c16r2="http://schemas.microsoft.com/office/drawing/2015/06/chart">
            <c:ext xmlns:c16="http://schemas.microsoft.com/office/drawing/2014/chart" uri="{C3380CC4-5D6E-409C-BE32-E72D297353CC}">
              <c16:uniqueId val="{00000013-3EA6-4441-8D6E-D78C5927CF6D}"/>
            </c:ext>
          </c:extLst>
        </c:ser>
        <c:dLbls>
          <c:showLegendKey val="0"/>
          <c:showVal val="1"/>
          <c:showCatName val="0"/>
          <c:showSerName val="0"/>
          <c:showPercent val="0"/>
          <c:showBubbleSize val="0"/>
        </c:dLbls>
        <c:axId val="546290832"/>
        <c:axId val="546286128"/>
      </c:scatterChart>
      <c:valAx>
        <c:axId val="546290832"/>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286128"/>
        <c:crosses val="autoZero"/>
        <c:crossBetween val="midCat"/>
      </c:valAx>
      <c:valAx>
        <c:axId val="546286128"/>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6290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元利償還金については，新規地方債発行額を償還元金以内に制限していることや，積極的な繰上償還を実施しているものの，平成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年度借入れの市民ホール，農業交流連携拠点施設などの大型事業の償還が令和元年度から始まっていることや，平成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年借入の過疎債ソフト分及び平成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年同意の基金積立分の償還が始まり，増加している。</a:t>
          </a:r>
        </a:p>
        <a:p>
          <a:r>
            <a:rPr kumimoji="1" lang="ja-JP" altLang="en-US" sz="1200">
              <a:latin typeface="ＭＳ ゴシック" pitchFamily="49" charset="-128"/>
              <a:ea typeface="ＭＳ ゴシック" pitchFamily="49" charset="-128"/>
            </a:rPr>
            <a:t>　公営企業債の元利償還金に対する繰入金は，下水道資本費平準化債の借入により減少している。</a:t>
          </a:r>
        </a:p>
        <a:p>
          <a:r>
            <a:rPr kumimoji="1" lang="ja-JP" altLang="en-US" sz="1200">
              <a:latin typeface="ＭＳ ゴシック" pitchFamily="49" charset="-128"/>
              <a:ea typeface="ＭＳ ゴシック" pitchFamily="49" charset="-128"/>
            </a:rPr>
            <a:t>　算入公債費等については減少傾向であるが，過疎対策事業債や合併特例事業債など交付税算入率の高い有利な地方債を活用しているため，依然として高い数値となっている。</a:t>
          </a:r>
        </a:p>
        <a:p>
          <a:r>
            <a:rPr kumimoji="1" lang="ja-JP" altLang="en-US" sz="1200">
              <a:latin typeface="ＭＳ ゴシック" pitchFamily="49" charset="-128"/>
              <a:ea typeface="ＭＳ ゴシック" pitchFamily="49" charset="-128"/>
            </a:rPr>
            <a:t>　今後も必要性や緊急性などを勘案のうえ，事業を精査し，地方債の新規発行額の抑制に努める。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600">
              <a:latin typeface="ＭＳ ゴシック" pitchFamily="49" charset="-128"/>
              <a:ea typeface="ＭＳ ゴシック" pitchFamily="49" charset="-128"/>
            </a:rPr>
            <a:t>将来負担額については，繰上償還等により一般会計等に係る地方債の現在高が減少していることや退職手当対象職員数の減等による退職手当負担見込額が減少していることから，前年度と比較し減少した。</a:t>
          </a:r>
        </a:p>
        <a:p>
          <a:r>
            <a:rPr kumimoji="1" lang="ja-JP" altLang="en-US" sz="1600">
              <a:latin typeface="ＭＳ ゴシック" pitchFamily="49" charset="-128"/>
              <a:ea typeface="ＭＳ ゴシック" pitchFamily="49" charset="-128"/>
            </a:rPr>
            <a:t>　充当可能財源等については，新型コロナウイルス感染症対策に財政調整基金を取り崩したものの，過疎基金やブロードバンドひかり基金の増加により，充当可能基金は増加した。</a:t>
          </a:r>
        </a:p>
        <a:p>
          <a:r>
            <a:rPr kumimoji="1" lang="ja-JP" altLang="en-US" sz="1600">
              <a:latin typeface="ＭＳ ゴシック" pitchFamily="49" charset="-128"/>
              <a:ea typeface="ＭＳ ゴシック" pitchFamily="49" charset="-128"/>
            </a:rPr>
            <a:t>　今後も新規発行地方債の抑制や交付税算入等の財政運営に有利な地方債の発行に努めるとともに，充当可能財源を確保することで比率の低下を図る。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財政調整基金を取り崩したものの，過疎地域自立促進基金などの増加により，基金全体としては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必要な事業を精査し効果的かつ積極的な基金活用を行う。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・過疎地域自立促進基金：過疎地域自立促進計画に基づく事業を実施し，集落の維持及び活性化その他の住民が将来にわたり安全に安心して暮らすことのできる地域社会の実現を図るため。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・ブロードバンドひかり基金：三次市ケーブルテレビ施設の地域情報通信基盤としての施設機能の維持向上と適正な管理運営の財源に充てるため。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・地域振興基金：自治活動支援事業や地域資源活用支援事業の財源として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・過疎地域自立促進基金：取り崩しは行わず，過疎対策事業債（ソフト）を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・ブロードバンドひかり基金：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賃借料や三次ケーブルビジョン出資配当金など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年度に過疎地域自立促進計画に基づく事業の財源として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新型コロナウイルス感染症対策経費への充当により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百万円取り崩したことにより減少したが，前年度と比較して取り崩し額は減少した。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・人口減少による歳入の減少や不測の事態に備えるため，積立を行うとともに，財源調整として必要に応じて取り崩す。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以上の積立を行ったが，繰上償還の財源として取り崩したため残高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・地方債の繰上償還財源とするため取り崩す。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51,234
50,556
778.18
46,136,041
44,901,249
700,627
21,983,848
47,512,596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有形固定資産減価償却率は，インフラ資産の工作物の固定資産減価償却率が高いことが要因で，類似団体より高い水準にある。</a:t>
          </a:r>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年度は前年度末と比較して道路や橋りょうなどのインフラ資産の減価償却率が増加したため，固定資産減価償却率は</a:t>
          </a:r>
          <a:r>
            <a:rPr kumimoji="1" lang="en-US" altLang="ja-JP" sz="800">
              <a:solidFill>
                <a:schemeClr val="dk1"/>
              </a:solidFill>
              <a:effectLst/>
              <a:latin typeface="+mn-lt"/>
              <a:ea typeface="+mn-ea"/>
              <a:cs typeface="+mn-cs"/>
            </a:rPr>
            <a:t>1.4</a:t>
          </a:r>
          <a:r>
            <a:rPr kumimoji="1" lang="ja-JP" altLang="ja-JP" sz="800">
              <a:solidFill>
                <a:schemeClr val="dk1"/>
              </a:solidFill>
              <a:effectLst/>
              <a:latin typeface="+mn-lt"/>
              <a:ea typeface="+mn-ea"/>
              <a:cs typeface="+mn-cs"/>
            </a:rPr>
            <a:t>％上昇している。</a:t>
          </a:r>
          <a:endParaRPr lang="ja-JP" altLang="ja-JP" sz="800">
            <a:effectLst/>
          </a:endParaRPr>
        </a:p>
        <a:p>
          <a:r>
            <a:rPr kumimoji="1" lang="ja-JP" altLang="ja-JP" sz="800">
              <a:solidFill>
                <a:schemeClr val="dk1"/>
              </a:solidFill>
              <a:effectLst/>
              <a:latin typeface="+mn-lt"/>
              <a:ea typeface="+mn-ea"/>
              <a:cs typeface="+mn-cs"/>
            </a:rPr>
            <a:t>　施設全体をみると類似団体と比較して大きく老朽化が進んでいるわけではないが，公共施設等総合管理計画や個別施設計画に基づき，老朽化した施設について，点検・診断や計画的な予防保全による長寿命化を進めていくなど，老朽化対策に努める必要がある。</a:t>
          </a:r>
          <a:endParaRPr kumimoji="1" lang="en-US" altLang="ja-JP" sz="800">
            <a:solidFill>
              <a:schemeClr val="dk1"/>
            </a:solidFill>
            <a:effectLst/>
            <a:latin typeface="+mn-lt"/>
            <a:ea typeface="+mn-ea"/>
            <a:cs typeface="+mn-cs"/>
          </a:endParaRPr>
        </a:p>
        <a:p>
          <a:r>
            <a:rPr kumimoji="1" lang="en-US"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令和</a:t>
          </a:r>
          <a:r>
            <a:rPr kumimoji="1" lang="en-US" altLang="ja-JP" sz="800">
              <a:solidFill>
                <a:schemeClr val="dk1"/>
              </a:solidFill>
              <a:effectLst/>
              <a:latin typeface="+mn-lt"/>
              <a:ea typeface="+mn-ea"/>
              <a:cs typeface="+mn-cs"/>
            </a:rPr>
            <a:t>2</a:t>
          </a:r>
          <a:r>
            <a:rPr kumimoji="1" lang="ja-JP" altLang="en-US" sz="800">
              <a:solidFill>
                <a:schemeClr val="dk1"/>
              </a:solidFill>
              <a:effectLst/>
              <a:latin typeface="+mn-lt"/>
              <a:ea typeface="+mn-ea"/>
              <a:cs typeface="+mn-cs"/>
            </a:rPr>
            <a:t>年度は整備中</a:t>
          </a:r>
          <a:endParaRPr kumimoji="1" lang="en-US" altLang="ja-JP" sz="8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145597</xdr:rowOff>
    </xdr:from>
    <xdr:to>
      <xdr:col>19</xdr:col>
      <xdr:colOff>187325</xdr:colOff>
      <xdr:row>30</xdr:row>
      <xdr:rowOff>75747</xdr:rowOff>
    </xdr:to>
    <xdr:sp macro="" textlink="">
      <xdr:nvSpPr>
        <xdr:cNvPr id="83" name="楕円 82"/>
        <xdr:cNvSpPr/>
      </xdr:nvSpPr>
      <xdr:spPr>
        <a:xfrm>
          <a:off x="4000500" y="5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102417</xdr:rowOff>
    </xdr:from>
    <xdr:to>
      <xdr:col>15</xdr:col>
      <xdr:colOff>187325</xdr:colOff>
      <xdr:row>30</xdr:row>
      <xdr:rowOff>32567</xdr:rowOff>
    </xdr:to>
    <xdr:sp macro="" textlink="">
      <xdr:nvSpPr>
        <xdr:cNvPr id="84" name="楕円 83"/>
        <xdr:cNvSpPr/>
      </xdr:nvSpPr>
      <xdr:spPr>
        <a:xfrm>
          <a:off x="3238500" y="50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24947</xdr:rowOff>
    </xdr:to>
    <xdr:cxnSp macro="">
      <xdr:nvCxnSpPr>
        <xdr:cNvPr id="85" name="直線コネクタ 84"/>
        <xdr:cNvCxnSpPr/>
      </xdr:nvCxnSpPr>
      <xdr:spPr>
        <a:xfrm>
          <a:off x="3289300" y="512526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86" name="楕円 85"/>
        <xdr:cNvSpPr/>
      </xdr:nvSpPr>
      <xdr:spPr>
        <a:xfrm>
          <a:off x="2476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29</xdr:row>
      <xdr:rowOff>153217</xdr:rowOff>
    </xdr:to>
    <xdr:cxnSp macro="">
      <xdr:nvCxnSpPr>
        <xdr:cNvPr id="87" name="直線コネクタ 86"/>
        <xdr:cNvCxnSpPr/>
      </xdr:nvCxnSpPr>
      <xdr:spPr>
        <a:xfrm>
          <a:off x="2527300" y="5109845"/>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74658</xdr:rowOff>
    </xdr:from>
    <xdr:to>
      <xdr:col>7</xdr:col>
      <xdr:colOff>187325</xdr:colOff>
      <xdr:row>30</xdr:row>
      <xdr:rowOff>4808</xdr:rowOff>
    </xdr:to>
    <xdr:sp macro="" textlink="">
      <xdr:nvSpPr>
        <xdr:cNvPr id="88" name="楕円 87"/>
        <xdr:cNvSpPr/>
      </xdr:nvSpPr>
      <xdr:spPr>
        <a:xfrm>
          <a:off x="1714500" y="50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125458</xdr:rowOff>
    </xdr:from>
    <xdr:to>
      <xdr:col>11</xdr:col>
      <xdr:colOff>136525</xdr:colOff>
      <xdr:row>29</xdr:row>
      <xdr:rowOff>137795</xdr:rowOff>
    </xdr:to>
    <xdr:cxnSp macro="">
      <xdr:nvCxnSpPr>
        <xdr:cNvPr id="89" name="直線コネクタ 88"/>
        <xdr:cNvCxnSpPr/>
      </xdr:nvCxnSpPr>
      <xdr:spPr>
        <a:xfrm>
          <a:off x="1765300" y="5097508"/>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0" name="n_1aveValue有形固定資産減価償却率"/>
        <xdr:cNvSpPr txBox="1"/>
      </xdr:nvSpPr>
      <xdr:spPr>
        <a:xfrm>
          <a:off x="3836044" y="484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1" name="n_2aveValue有形固定資産減価償却率"/>
        <xdr:cNvSpPr txBox="1"/>
      </xdr:nvSpPr>
      <xdr:spPr>
        <a:xfrm>
          <a:off x="3086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2" name="n_3aveValue有形固定資産減価償却率"/>
        <xdr:cNvSpPr txBox="1"/>
      </xdr:nvSpPr>
      <xdr:spPr>
        <a:xfrm>
          <a:off x="2324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3" name="n_4aveValue有形固定資産減価償却率"/>
        <xdr:cNvSpPr txBox="1"/>
      </xdr:nvSpPr>
      <xdr:spPr>
        <a:xfrm>
          <a:off x="1562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66874</xdr:rowOff>
    </xdr:from>
    <xdr:ext cx="405111" cy="259045"/>
    <xdr:sp macro="" textlink="">
      <xdr:nvSpPr>
        <xdr:cNvPr id="94" name="n_1mainValue有形固定資産減価償却率"/>
        <xdr:cNvSpPr txBox="1"/>
      </xdr:nvSpPr>
      <xdr:spPr>
        <a:xfrm>
          <a:off x="3836044" y="521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23694</xdr:rowOff>
    </xdr:from>
    <xdr:ext cx="405111" cy="259045"/>
    <xdr:sp macro="" textlink="">
      <xdr:nvSpPr>
        <xdr:cNvPr id="95" name="n_2mainValue有形固定資産減価償却率"/>
        <xdr:cNvSpPr txBox="1"/>
      </xdr:nvSpPr>
      <xdr:spPr>
        <a:xfrm>
          <a:off x="3086744" y="5167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6" name="n_3mainValue有形固定資産減価償却率"/>
        <xdr:cNvSpPr txBox="1"/>
      </xdr:nvSpPr>
      <xdr:spPr>
        <a:xfrm>
          <a:off x="2324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97" name="n_4mainValue有形固定資産減価償却率"/>
        <xdr:cNvSpPr txBox="1"/>
      </xdr:nvSpPr>
      <xdr:spPr>
        <a:xfrm>
          <a:off x="1562744" y="5139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分子の将来負担額は，新規地方債発行額を地方債の償還元金以内に制限するなど地方債の残高削減を行っているため減少傾向である。</a:t>
          </a:r>
          <a:r>
            <a:rPr kumimoji="1" lang="ja-JP" altLang="en-US" sz="900">
              <a:solidFill>
                <a:schemeClr val="dk1"/>
              </a:solidFill>
              <a:effectLst/>
              <a:latin typeface="+mn-lt"/>
              <a:ea typeface="+mn-ea"/>
              <a:cs typeface="+mn-cs"/>
            </a:rPr>
            <a:t>一方，</a:t>
          </a:r>
          <a:r>
            <a:rPr kumimoji="1" lang="ja-JP" altLang="ja-JP" sz="900">
              <a:solidFill>
                <a:schemeClr val="dk1"/>
              </a:solidFill>
              <a:effectLst/>
              <a:latin typeface="+mn-lt"/>
              <a:ea typeface="+mn-ea"/>
              <a:cs typeface="+mn-cs"/>
            </a:rPr>
            <a:t>分母</a:t>
          </a:r>
          <a:r>
            <a:rPr kumimoji="1" lang="ja-JP" altLang="en-US" sz="900">
              <a:solidFill>
                <a:schemeClr val="dk1"/>
              </a:solidFill>
              <a:effectLst/>
              <a:latin typeface="+mn-lt"/>
              <a:ea typeface="+mn-ea"/>
              <a:cs typeface="+mn-cs"/>
            </a:rPr>
            <a:t>の普通交付税が増加したことにより，</a:t>
          </a:r>
          <a:r>
            <a:rPr kumimoji="1" lang="ja-JP" altLang="ja-JP" sz="900">
              <a:solidFill>
                <a:schemeClr val="dk1"/>
              </a:solidFill>
              <a:effectLst/>
              <a:latin typeface="+mn-lt"/>
              <a:ea typeface="+mn-ea"/>
              <a:cs typeface="+mn-cs"/>
            </a:rPr>
            <a:t>前年度と比較し数値は若干改善しているが，依然地方債残高は類似団体と比較すると大きく上回っており，今後も引き続き事業を精査し，地方債の新規発行額の抑制に努める必要がある。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6" name="直線コネクタ 125"/>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27" name="債務償還比率最小値テキスト"/>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28" name="直線コネクタ 127"/>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1" name="債務償還比率平均値テキスト"/>
        <xdr:cNvSpPr txBox="1"/>
      </xdr:nvSpPr>
      <xdr:spPr>
        <a:xfrm>
          <a:off x="14846300" y="511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2" name="フローチャート: 判断 131"/>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3" name="フローチャート: 判断 132"/>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4" name="フローチャート: 判断 133"/>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5" name="フローチャート: 判断 134"/>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6" name="フローチャート: 判断 135"/>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58900</xdr:rowOff>
    </xdr:from>
    <xdr:to>
      <xdr:col>76</xdr:col>
      <xdr:colOff>73025</xdr:colOff>
      <xdr:row>32</xdr:row>
      <xdr:rowOff>160500</xdr:rowOff>
    </xdr:to>
    <xdr:sp macro="" textlink="">
      <xdr:nvSpPr>
        <xdr:cNvPr id="142" name="楕円 141"/>
        <xdr:cNvSpPr/>
      </xdr:nvSpPr>
      <xdr:spPr>
        <a:xfrm>
          <a:off x="14744700" y="55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37327</xdr:rowOff>
    </xdr:from>
    <xdr:ext cx="469744" cy="259045"/>
    <xdr:sp macro="" textlink="">
      <xdr:nvSpPr>
        <xdr:cNvPr id="143" name="債務償還比率該当値テキスト"/>
        <xdr:cNvSpPr txBox="1"/>
      </xdr:nvSpPr>
      <xdr:spPr>
        <a:xfrm>
          <a:off x="14846300" y="55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71734</xdr:rowOff>
    </xdr:from>
    <xdr:to>
      <xdr:col>72</xdr:col>
      <xdr:colOff>123825</xdr:colOff>
      <xdr:row>33</xdr:row>
      <xdr:rowOff>1884</xdr:rowOff>
    </xdr:to>
    <xdr:sp macro="" textlink="">
      <xdr:nvSpPr>
        <xdr:cNvPr id="144" name="楕円 143"/>
        <xdr:cNvSpPr/>
      </xdr:nvSpPr>
      <xdr:spPr>
        <a:xfrm>
          <a:off x="14033500" y="55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109700</xdr:rowOff>
    </xdr:from>
    <xdr:to>
      <xdr:col>76</xdr:col>
      <xdr:colOff>22225</xdr:colOff>
      <xdr:row>32</xdr:row>
      <xdr:rowOff>122534</xdr:rowOff>
    </xdr:to>
    <xdr:cxnSp macro="">
      <xdr:nvCxnSpPr>
        <xdr:cNvPr id="145" name="直線コネクタ 144"/>
        <xdr:cNvCxnSpPr/>
      </xdr:nvCxnSpPr>
      <xdr:spPr>
        <a:xfrm flipV="1">
          <a:off x="14084300" y="5596100"/>
          <a:ext cx="7112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83369</xdr:rowOff>
    </xdr:from>
    <xdr:to>
      <xdr:col>68</xdr:col>
      <xdr:colOff>123825</xdr:colOff>
      <xdr:row>33</xdr:row>
      <xdr:rowOff>13519</xdr:rowOff>
    </xdr:to>
    <xdr:sp macro="" textlink="">
      <xdr:nvSpPr>
        <xdr:cNvPr id="146" name="楕円 145"/>
        <xdr:cNvSpPr/>
      </xdr:nvSpPr>
      <xdr:spPr>
        <a:xfrm>
          <a:off x="13271500" y="55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122534</xdr:rowOff>
    </xdr:from>
    <xdr:to>
      <xdr:col>72</xdr:col>
      <xdr:colOff>73025</xdr:colOff>
      <xdr:row>32</xdr:row>
      <xdr:rowOff>134169</xdr:rowOff>
    </xdr:to>
    <xdr:cxnSp macro="">
      <xdr:nvCxnSpPr>
        <xdr:cNvPr id="147" name="直線コネクタ 146"/>
        <xdr:cNvCxnSpPr/>
      </xdr:nvCxnSpPr>
      <xdr:spPr>
        <a:xfrm flipV="1">
          <a:off x="13322300" y="5608934"/>
          <a:ext cx="762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121080</xdr:rowOff>
    </xdr:from>
    <xdr:to>
      <xdr:col>64</xdr:col>
      <xdr:colOff>123825</xdr:colOff>
      <xdr:row>32</xdr:row>
      <xdr:rowOff>51230</xdr:rowOff>
    </xdr:to>
    <xdr:sp macro="" textlink="">
      <xdr:nvSpPr>
        <xdr:cNvPr id="148" name="楕円 147"/>
        <xdr:cNvSpPr/>
      </xdr:nvSpPr>
      <xdr:spPr>
        <a:xfrm>
          <a:off x="12509500" y="54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430</xdr:rowOff>
    </xdr:from>
    <xdr:to>
      <xdr:col>68</xdr:col>
      <xdr:colOff>73025</xdr:colOff>
      <xdr:row>32</xdr:row>
      <xdr:rowOff>134169</xdr:rowOff>
    </xdr:to>
    <xdr:cxnSp macro="">
      <xdr:nvCxnSpPr>
        <xdr:cNvPr id="149" name="直線コネクタ 148"/>
        <xdr:cNvCxnSpPr/>
      </xdr:nvCxnSpPr>
      <xdr:spPr>
        <a:xfrm>
          <a:off x="12560300" y="5486830"/>
          <a:ext cx="762000" cy="13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91694</xdr:rowOff>
    </xdr:from>
    <xdr:to>
      <xdr:col>60</xdr:col>
      <xdr:colOff>123825</xdr:colOff>
      <xdr:row>32</xdr:row>
      <xdr:rowOff>21844</xdr:rowOff>
    </xdr:to>
    <xdr:sp macro="" textlink="">
      <xdr:nvSpPr>
        <xdr:cNvPr id="150" name="楕円 149"/>
        <xdr:cNvSpPr/>
      </xdr:nvSpPr>
      <xdr:spPr>
        <a:xfrm>
          <a:off x="11747500" y="54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142494</xdr:rowOff>
    </xdr:from>
    <xdr:to>
      <xdr:col>64</xdr:col>
      <xdr:colOff>73025</xdr:colOff>
      <xdr:row>32</xdr:row>
      <xdr:rowOff>430</xdr:rowOff>
    </xdr:to>
    <xdr:cxnSp macro="">
      <xdr:nvCxnSpPr>
        <xdr:cNvPr id="151" name="直線コネクタ 150"/>
        <xdr:cNvCxnSpPr/>
      </xdr:nvCxnSpPr>
      <xdr:spPr>
        <a:xfrm>
          <a:off x="11798300" y="5457444"/>
          <a:ext cx="762000" cy="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2" name="n_1aveValue債務償還比率"/>
        <xdr:cNvSpPr txBox="1"/>
      </xdr:nvSpPr>
      <xdr:spPr>
        <a:xfrm>
          <a:off x="13836727" y="50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3" name="n_2aveValue債務償還比率"/>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4" name="n_3aveValue債務償還比率"/>
        <xdr:cNvSpPr txBox="1"/>
      </xdr:nvSpPr>
      <xdr:spPr>
        <a:xfrm>
          <a:off x="12325427" y="50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5" name="n_4aveValue債務償還比率"/>
        <xdr:cNvSpPr txBox="1"/>
      </xdr:nvSpPr>
      <xdr:spPr>
        <a:xfrm>
          <a:off x="11563427" y="50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164461</xdr:rowOff>
    </xdr:from>
    <xdr:ext cx="469744" cy="259045"/>
    <xdr:sp macro="" textlink="">
      <xdr:nvSpPr>
        <xdr:cNvPr id="156" name="n_1mainValue債務償還比率"/>
        <xdr:cNvSpPr txBox="1"/>
      </xdr:nvSpPr>
      <xdr:spPr>
        <a:xfrm>
          <a:off x="13836727" y="565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4646</xdr:rowOff>
    </xdr:from>
    <xdr:ext cx="469744" cy="259045"/>
    <xdr:sp macro="" textlink="">
      <xdr:nvSpPr>
        <xdr:cNvPr id="157" name="n_2mainValue債務償還比率"/>
        <xdr:cNvSpPr txBox="1"/>
      </xdr:nvSpPr>
      <xdr:spPr>
        <a:xfrm>
          <a:off x="13087427" y="566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42357</xdr:rowOff>
    </xdr:from>
    <xdr:ext cx="469744" cy="259045"/>
    <xdr:sp macro="" textlink="">
      <xdr:nvSpPr>
        <xdr:cNvPr id="158" name="n_3mainValue債務償還比率"/>
        <xdr:cNvSpPr txBox="1"/>
      </xdr:nvSpPr>
      <xdr:spPr>
        <a:xfrm>
          <a:off x="12325427" y="552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12971</xdr:rowOff>
    </xdr:from>
    <xdr:ext cx="469744" cy="259045"/>
    <xdr:sp macro="" textlink="">
      <xdr:nvSpPr>
        <xdr:cNvPr id="159" name="n_4mainValue債務償還比率"/>
        <xdr:cNvSpPr txBox="1"/>
      </xdr:nvSpPr>
      <xdr:spPr>
        <a:xfrm>
          <a:off x="11563427" y="549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51,234
50,556
778.18
46,136,041
44,901,249
700,627
21,983,848
47,512,596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100838</xdr:rowOff>
    </xdr:from>
    <xdr:to>
      <xdr:col>20</xdr:col>
      <xdr:colOff>38100</xdr:colOff>
      <xdr:row>40</xdr:row>
      <xdr:rowOff>30988</xdr:rowOff>
    </xdr:to>
    <xdr:sp macro="" textlink="">
      <xdr:nvSpPr>
        <xdr:cNvPr id="71" name="楕円 70"/>
        <xdr:cNvSpPr/>
      </xdr:nvSpPr>
      <xdr:spPr>
        <a:xfrm>
          <a:off x="3746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75692</xdr:rowOff>
    </xdr:from>
    <xdr:to>
      <xdr:col>15</xdr:col>
      <xdr:colOff>101600</xdr:colOff>
      <xdr:row>40</xdr:row>
      <xdr:rowOff>5842</xdr:rowOff>
    </xdr:to>
    <xdr:sp macro="" textlink="">
      <xdr:nvSpPr>
        <xdr:cNvPr id="72" name="楕円 71"/>
        <xdr:cNvSpPr/>
      </xdr:nvSpPr>
      <xdr:spPr>
        <a:xfrm>
          <a:off x="2857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126492</xdr:rowOff>
    </xdr:from>
    <xdr:to>
      <xdr:col>19</xdr:col>
      <xdr:colOff>177800</xdr:colOff>
      <xdr:row>39</xdr:row>
      <xdr:rowOff>151638</xdr:rowOff>
    </xdr:to>
    <xdr:cxnSp macro="">
      <xdr:nvCxnSpPr>
        <xdr:cNvPr id="73" name="直線コネクタ 72"/>
        <xdr:cNvCxnSpPr/>
      </xdr:nvCxnSpPr>
      <xdr:spPr>
        <a:xfrm>
          <a:off x="2908300" y="681304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50546</xdr:rowOff>
    </xdr:from>
    <xdr:to>
      <xdr:col>10</xdr:col>
      <xdr:colOff>165100</xdr:colOff>
      <xdr:row>39</xdr:row>
      <xdr:rowOff>152146</xdr:rowOff>
    </xdr:to>
    <xdr:sp macro="" textlink="">
      <xdr:nvSpPr>
        <xdr:cNvPr id="74" name="楕円 73"/>
        <xdr:cNvSpPr/>
      </xdr:nvSpPr>
      <xdr:spPr>
        <a:xfrm>
          <a:off x="1968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101346</xdr:rowOff>
    </xdr:from>
    <xdr:to>
      <xdr:col>15</xdr:col>
      <xdr:colOff>50800</xdr:colOff>
      <xdr:row>39</xdr:row>
      <xdr:rowOff>126492</xdr:rowOff>
    </xdr:to>
    <xdr:cxnSp macro="">
      <xdr:nvCxnSpPr>
        <xdr:cNvPr id="75" name="直線コネクタ 74"/>
        <xdr:cNvCxnSpPr/>
      </xdr:nvCxnSpPr>
      <xdr:spPr>
        <a:xfrm>
          <a:off x="2019300" y="67878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32258</xdr:rowOff>
    </xdr:from>
    <xdr:to>
      <xdr:col>6</xdr:col>
      <xdr:colOff>38100</xdr:colOff>
      <xdr:row>39</xdr:row>
      <xdr:rowOff>133858</xdr:rowOff>
    </xdr:to>
    <xdr:sp macro="" textlink="">
      <xdr:nvSpPr>
        <xdr:cNvPr id="76" name="楕円 75"/>
        <xdr:cNvSpPr/>
      </xdr:nvSpPr>
      <xdr:spPr>
        <a:xfrm>
          <a:off x="1079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83058</xdr:rowOff>
    </xdr:from>
    <xdr:to>
      <xdr:col>10</xdr:col>
      <xdr:colOff>114300</xdr:colOff>
      <xdr:row>39</xdr:row>
      <xdr:rowOff>101346</xdr:rowOff>
    </xdr:to>
    <xdr:cxnSp macro="">
      <xdr:nvCxnSpPr>
        <xdr:cNvPr id="77" name="直線コネクタ 76"/>
        <xdr:cNvCxnSpPr/>
      </xdr:nvCxnSpPr>
      <xdr:spPr>
        <a:xfrm>
          <a:off x="1130300" y="6769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78"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9"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0" name="n_3aveValue【道路】&#10;有形固定資産減価償却率"/>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1"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22115</xdr:rowOff>
    </xdr:from>
    <xdr:ext cx="405111" cy="259045"/>
    <xdr:sp macro="" textlink="">
      <xdr:nvSpPr>
        <xdr:cNvPr id="82" name="n_1mainValue【道路】&#10;有形固定資産減価償却率"/>
        <xdr:cNvSpPr txBox="1"/>
      </xdr:nvSpPr>
      <xdr:spPr>
        <a:xfrm>
          <a:off x="35820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168419</xdr:rowOff>
    </xdr:from>
    <xdr:ext cx="405111" cy="259045"/>
    <xdr:sp macro="" textlink="">
      <xdr:nvSpPr>
        <xdr:cNvPr id="83" name="n_2mainValue【道路】&#10;有形固定資産減価償却率"/>
        <xdr:cNvSpPr txBox="1"/>
      </xdr:nvSpPr>
      <xdr:spPr>
        <a:xfrm>
          <a:off x="2705744"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143273</xdr:rowOff>
    </xdr:from>
    <xdr:ext cx="405111" cy="259045"/>
    <xdr:sp macro="" textlink="">
      <xdr:nvSpPr>
        <xdr:cNvPr id="84" name="n_3mainValue【道路】&#10;有形固定資産減価償却率"/>
        <xdr:cNvSpPr txBox="1"/>
      </xdr:nvSpPr>
      <xdr:spPr>
        <a:xfrm>
          <a:off x="1816744"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124985</xdr:rowOff>
    </xdr:from>
    <xdr:ext cx="405111" cy="259045"/>
    <xdr:sp macro="" textlink="">
      <xdr:nvSpPr>
        <xdr:cNvPr id="85" name="n_4mainValue【道路】&#10;有形固定資産減価償却率"/>
        <xdr:cNvSpPr txBox="1"/>
      </xdr:nvSpPr>
      <xdr:spPr>
        <a:xfrm>
          <a:off x="927744"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168554</xdr:rowOff>
    </xdr:from>
    <xdr:to>
      <xdr:col>54</xdr:col>
      <xdr:colOff>189865</xdr:colOff>
      <xdr:row>42</xdr:row>
      <xdr:rowOff>46319</xdr:rowOff>
    </xdr:to>
    <xdr:cxnSp macro="">
      <xdr:nvCxnSpPr>
        <xdr:cNvPr id="111" name="直線コネクタ 110"/>
        <xdr:cNvCxnSpPr/>
      </xdr:nvCxnSpPr>
      <xdr:spPr>
        <a:xfrm flipV="1">
          <a:off x="10476865" y="5997854"/>
          <a:ext cx="0" cy="124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115231</xdr:rowOff>
    </xdr:from>
    <xdr:ext cx="534377" cy="259045"/>
    <xdr:sp macro="" textlink="">
      <xdr:nvSpPr>
        <xdr:cNvPr id="114" name="【道路】&#10;一人当たり延長最大値テキスト"/>
        <xdr:cNvSpPr txBox="1"/>
      </xdr:nvSpPr>
      <xdr:spPr>
        <a:xfrm>
          <a:off x="10515600" y="57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168554</xdr:rowOff>
    </xdr:from>
    <xdr:to>
      <xdr:col>55</xdr:col>
      <xdr:colOff>88900</xdr:colOff>
      <xdr:row>34</xdr:row>
      <xdr:rowOff>168554</xdr:rowOff>
    </xdr:to>
    <xdr:cxnSp macro="">
      <xdr:nvCxnSpPr>
        <xdr:cNvPr id="115" name="直線コネクタ 114"/>
        <xdr:cNvCxnSpPr/>
      </xdr:nvCxnSpPr>
      <xdr:spPr>
        <a:xfrm>
          <a:off x="10388600" y="599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102092</xdr:rowOff>
    </xdr:from>
    <xdr:ext cx="534377" cy="259045"/>
    <xdr:sp macro="" textlink="">
      <xdr:nvSpPr>
        <xdr:cNvPr id="116" name="【道路】&#10;一人当たり延長平均値テキスト"/>
        <xdr:cNvSpPr txBox="1"/>
      </xdr:nvSpPr>
      <xdr:spPr>
        <a:xfrm>
          <a:off x="10515600" y="6617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123665</xdr:rowOff>
    </xdr:from>
    <xdr:to>
      <xdr:col>55</xdr:col>
      <xdr:colOff>50800</xdr:colOff>
      <xdr:row>39</xdr:row>
      <xdr:rowOff>53815</xdr:rowOff>
    </xdr:to>
    <xdr:sp macro="" textlink="">
      <xdr:nvSpPr>
        <xdr:cNvPr id="117" name="フローチャート: 判断 116"/>
        <xdr:cNvSpPr/>
      </xdr:nvSpPr>
      <xdr:spPr>
        <a:xfrm>
          <a:off x="10426700" y="663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100022</xdr:rowOff>
    </xdr:from>
    <xdr:to>
      <xdr:col>50</xdr:col>
      <xdr:colOff>165100</xdr:colOff>
      <xdr:row>39</xdr:row>
      <xdr:rowOff>30172</xdr:rowOff>
    </xdr:to>
    <xdr:sp macro="" textlink="">
      <xdr:nvSpPr>
        <xdr:cNvPr id="118" name="フローチャート: 判断 117"/>
        <xdr:cNvSpPr/>
      </xdr:nvSpPr>
      <xdr:spPr>
        <a:xfrm>
          <a:off x="9588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108447</xdr:rowOff>
    </xdr:from>
    <xdr:to>
      <xdr:col>46</xdr:col>
      <xdr:colOff>38100</xdr:colOff>
      <xdr:row>39</xdr:row>
      <xdr:rowOff>38597</xdr:rowOff>
    </xdr:to>
    <xdr:sp macro="" textlink="">
      <xdr:nvSpPr>
        <xdr:cNvPr id="119" name="フローチャート: 判断 118"/>
        <xdr:cNvSpPr/>
      </xdr:nvSpPr>
      <xdr:spPr>
        <a:xfrm>
          <a:off x="8699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137349</xdr:rowOff>
    </xdr:from>
    <xdr:to>
      <xdr:col>41</xdr:col>
      <xdr:colOff>101600</xdr:colOff>
      <xdr:row>39</xdr:row>
      <xdr:rowOff>67499</xdr:rowOff>
    </xdr:to>
    <xdr:sp macro="" textlink="">
      <xdr:nvSpPr>
        <xdr:cNvPr id="120" name="フローチャート: 判断 119"/>
        <xdr:cNvSpPr/>
      </xdr:nvSpPr>
      <xdr:spPr>
        <a:xfrm>
          <a:off x="7810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149399</xdr:rowOff>
    </xdr:from>
    <xdr:to>
      <xdr:col>36</xdr:col>
      <xdr:colOff>165100</xdr:colOff>
      <xdr:row>38</xdr:row>
      <xdr:rowOff>79549</xdr:rowOff>
    </xdr:to>
    <xdr:sp macro="" textlink="">
      <xdr:nvSpPr>
        <xdr:cNvPr id="121" name="フローチャート: 判断 120"/>
        <xdr:cNvSpPr/>
      </xdr:nvSpPr>
      <xdr:spPr>
        <a:xfrm>
          <a:off x="6921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139831</xdr:rowOff>
    </xdr:from>
    <xdr:to>
      <xdr:col>50</xdr:col>
      <xdr:colOff>165100</xdr:colOff>
      <xdr:row>34</xdr:row>
      <xdr:rowOff>69981</xdr:rowOff>
    </xdr:to>
    <xdr:sp macro="" textlink="">
      <xdr:nvSpPr>
        <xdr:cNvPr id="127" name="楕円 126"/>
        <xdr:cNvSpPr/>
      </xdr:nvSpPr>
      <xdr:spPr>
        <a:xfrm>
          <a:off x="9588500" y="57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165205</xdr:rowOff>
    </xdr:from>
    <xdr:to>
      <xdr:col>46</xdr:col>
      <xdr:colOff>38100</xdr:colOff>
      <xdr:row>34</xdr:row>
      <xdr:rowOff>95355</xdr:rowOff>
    </xdr:to>
    <xdr:sp macro="" textlink="">
      <xdr:nvSpPr>
        <xdr:cNvPr id="128" name="楕円 127"/>
        <xdr:cNvSpPr/>
      </xdr:nvSpPr>
      <xdr:spPr>
        <a:xfrm>
          <a:off x="8699500" y="5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19181</xdr:rowOff>
    </xdr:from>
    <xdr:to>
      <xdr:col>50</xdr:col>
      <xdr:colOff>114300</xdr:colOff>
      <xdr:row>34</xdr:row>
      <xdr:rowOff>44555</xdr:rowOff>
    </xdr:to>
    <xdr:cxnSp macro="">
      <xdr:nvCxnSpPr>
        <xdr:cNvPr id="129" name="直線コネクタ 128"/>
        <xdr:cNvCxnSpPr/>
      </xdr:nvCxnSpPr>
      <xdr:spPr>
        <a:xfrm flipV="1">
          <a:off x="8750300" y="5848481"/>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15276</xdr:rowOff>
    </xdr:from>
    <xdr:to>
      <xdr:col>41</xdr:col>
      <xdr:colOff>101600</xdr:colOff>
      <xdr:row>34</xdr:row>
      <xdr:rowOff>116876</xdr:rowOff>
    </xdr:to>
    <xdr:sp macro="" textlink="">
      <xdr:nvSpPr>
        <xdr:cNvPr id="130" name="楕円 129"/>
        <xdr:cNvSpPr/>
      </xdr:nvSpPr>
      <xdr:spPr>
        <a:xfrm>
          <a:off x="7810500" y="58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44555</xdr:rowOff>
    </xdr:from>
    <xdr:to>
      <xdr:col>45</xdr:col>
      <xdr:colOff>177800</xdr:colOff>
      <xdr:row>34</xdr:row>
      <xdr:rowOff>66076</xdr:rowOff>
    </xdr:to>
    <xdr:cxnSp macro="">
      <xdr:nvCxnSpPr>
        <xdr:cNvPr id="131" name="直線コネクタ 130"/>
        <xdr:cNvCxnSpPr/>
      </xdr:nvCxnSpPr>
      <xdr:spPr>
        <a:xfrm flipV="1">
          <a:off x="7861300" y="5873855"/>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35099</xdr:rowOff>
    </xdr:from>
    <xdr:to>
      <xdr:col>36</xdr:col>
      <xdr:colOff>165100</xdr:colOff>
      <xdr:row>34</xdr:row>
      <xdr:rowOff>136699</xdr:rowOff>
    </xdr:to>
    <xdr:sp macro="" textlink="">
      <xdr:nvSpPr>
        <xdr:cNvPr id="132" name="楕円 131"/>
        <xdr:cNvSpPr/>
      </xdr:nvSpPr>
      <xdr:spPr>
        <a:xfrm>
          <a:off x="6921500" y="586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66076</xdr:rowOff>
    </xdr:from>
    <xdr:to>
      <xdr:col>41</xdr:col>
      <xdr:colOff>50800</xdr:colOff>
      <xdr:row>34</xdr:row>
      <xdr:rowOff>85899</xdr:rowOff>
    </xdr:to>
    <xdr:cxnSp macro="">
      <xdr:nvCxnSpPr>
        <xdr:cNvPr id="133" name="直線コネクタ 132"/>
        <xdr:cNvCxnSpPr/>
      </xdr:nvCxnSpPr>
      <xdr:spPr>
        <a:xfrm flipV="1">
          <a:off x="6972300" y="5895376"/>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21299</xdr:rowOff>
    </xdr:from>
    <xdr:ext cx="534377" cy="259045"/>
    <xdr:sp macro="" textlink="">
      <xdr:nvSpPr>
        <xdr:cNvPr id="134" name="n_1aveValue【道路】&#10;一人当たり延長"/>
        <xdr:cNvSpPr txBox="1"/>
      </xdr:nvSpPr>
      <xdr:spPr>
        <a:xfrm>
          <a:off x="93594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29724</xdr:rowOff>
    </xdr:from>
    <xdr:ext cx="534377" cy="259045"/>
    <xdr:sp macro="" textlink="">
      <xdr:nvSpPr>
        <xdr:cNvPr id="135" name="n_2aveValue【道路】&#10;一人当たり延長"/>
        <xdr:cNvSpPr txBox="1"/>
      </xdr:nvSpPr>
      <xdr:spPr>
        <a:xfrm>
          <a:off x="8483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58626</xdr:rowOff>
    </xdr:from>
    <xdr:ext cx="534377" cy="259045"/>
    <xdr:sp macro="" textlink="">
      <xdr:nvSpPr>
        <xdr:cNvPr id="136" name="n_3aveValue【道路】&#10;一人当たり延長"/>
        <xdr:cNvSpPr txBox="1"/>
      </xdr:nvSpPr>
      <xdr:spPr>
        <a:xfrm>
          <a:off x="7594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70676</xdr:rowOff>
    </xdr:from>
    <xdr:ext cx="534377" cy="259045"/>
    <xdr:sp macro="" textlink="">
      <xdr:nvSpPr>
        <xdr:cNvPr id="137" name="n_4aveValue【道路】&#10;一人当たり延長"/>
        <xdr:cNvSpPr txBox="1"/>
      </xdr:nvSpPr>
      <xdr:spPr>
        <a:xfrm>
          <a:off x="6705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86508</xdr:rowOff>
    </xdr:from>
    <xdr:ext cx="534377" cy="259045"/>
    <xdr:sp macro="" textlink="">
      <xdr:nvSpPr>
        <xdr:cNvPr id="138" name="n_1mainValue【道路】&#10;一人当たり延長"/>
        <xdr:cNvSpPr txBox="1"/>
      </xdr:nvSpPr>
      <xdr:spPr>
        <a:xfrm>
          <a:off x="9359411" y="55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111882</xdr:rowOff>
    </xdr:from>
    <xdr:ext cx="534377" cy="259045"/>
    <xdr:sp macro="" textlink="">
      <xdr:nvSpPr>
        <xdr:cNvPr id="139" name="n_2mainValue【道路】&#10;一人当たり延長"/>
        <xdr:cNvSpPr txBox="1"/>
      </xdr:nvSpPr>
      <xdr:spPr>
        <a:xfrm>
          <a:off x="8483111" y="55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133403</xdr:rowOff>
    </xdr:from>
    <xdr:ext cx="534377" cy="259045"/>
    <xdr:sp macro="" textlink="">
      <xdr:nvSpPr>
        <xdr:cNvPr id="140" name="n_3mainValue【道路】&#10;一人当たり延長"/>
        <xdr:cNvSpPr txBox="1"/>
      </xdr:nvSpPr>
      <xdr:spPr>
        <a:xfrm>
          <a:off x="7594111" y="5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153226</xdr:rowOff>
    </xdr:from>
    <xdr:ext cx="534377" cy="259045"/>
    <xdr:sp macro="" textlink="">
      <xdr:nvSpPr>
        <xdr:cNvPr id="141" name="n_4mainValue【道路】&#10;一人当たり延長"/>
        <xdr:cNvSpPr txBox="1"/>
      </xdr:nvSpPr>
      <xdr:spPr>
        <a:xfrm>
          <a:off x="6705111" y="563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67" name="直線コネクタ 166"/>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68"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69" name="直線コネクタ 168"/>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0"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1" name="直線コネクタ 170"/>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2"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3" name="フローチャート: 判断 172"/>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4" name="フローチャート: 判断 173"/>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5" name="フローチャート: 判断 174"/>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76" name="フローチャート: 判断 175"/>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83" name="楕円 182"/>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151674</xdr:rowOff>
    </xdr:from>
    <xdr:to>
      <xdr:col>15</xdr:col>
      <xdr:colOff>101600</xdr:colOff>
      <xdr:row>61</xdr:row>
      <xdr:rowOff>81824</xdr:rowOff>
    </xdr:to>
    <xdr:sp macro="" textlink="">
      <xdr:nvSpPr>
        <xdr:cNvPr id="184" name="楕円 183"/>
        <xdr:cNvSpPr/>
      </xdr:nvSpPr>
      <xdr:spPr>
        <a:xfrm>
          <a:off x="2857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31024</xdr:rowOff>
    </xdr:from>
    <xdr:to>
      <xdr:col>19</xdr:col>
      <xdr:colOff>177800</xdr:colOff>
      <xdr:row>61</xdr:row>
      <xdr:rowOff>45720</xdr:rowOff>
    </xdr:to>
    <xdr:cxnSp macro="">
      <xdr:nvCxnSpPr>
        <xdr:cNvPr id="185" name="直線コネクタ 184"/>
        <xdr:cNvCxnSpPr/>
      </xdr:nvCxnSpPr>
      <xdr:spPr>
        <a:xfrm>
          <a:off x="2908300" y="104894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86" name="楕円 185"/>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31024</xdr:rowOff>
    </xdr:to>
    <xdr:cxnSp macro="">
      <xdr:nvCxnSpPr>
        <xdr:cNvPr id="187" name="直線コネクタ 186"/>
        <xdr:cNvCxnSpPr/>
      </xdr:nvCxnSpPr>
      <xdr:spPr>
        <a:xfrm>
          <a:off x="2019300" y="1047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148409</xdr:rowOff>
    </xdr:from>
    <xdr:to>
      <xdr:col>6</xdr:col>
      <xdr:colOff>38100</xdr:colOff>
      <xdr:row>61</xdr:row>
      <xdr:rowOff>78559</xdr:rowOff>
    </xdr:to>
    <xdr:sp macro="" textlink="">
      <xdr:nvSpPr>
        <xdr:cNvPr id="188" name="楕円 187"/>
        <xdr:cNvSpPr/>
      </xdr:nvSpPr>
      <xdr:spPr>
        <a:xfrm>
          <a:off x="1079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21227</xdr:rowOff>
    </xdr:from>
    <xdr:to>
      <xdr:col>10</xdr:col>
      <xdr:colOff>114300</xdr:colOff>
      <xdr:row>61</xdr:row>
      <xdr:rowOff>27759</xdr:rowOff>
    </xdr:to>
    <xdr:cxnSp macro="">
      <xdr:nvCxnSpPr>
        <xdr:cNvPr id="189" name="直線コネクタ 188"/>
        <xdr:cNvCxnSpPr/>
      </xdr:nvCxnSpPr>
      <xdr:spPr>
        <a:xfrm flipV="1">
          <a:off x="1130300" y="10479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0"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1"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2"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3"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194" name="n_1mainValue【橋りょう・トンネ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72951</xdr:rowOff>
    </xdr:from>
    <xdr:ext cx="405111" cy="259045"/>
    <xdr:sp macro="" textlink="">
      <xdr:nvSpPr>
        <xdr:cNvPr id="195" name="n_2mainValue【橋りょう・トンネル】&#10;有形固定資産減価償却率"/>
        <xdr:cNvSpPr txBox="1"/>
      </xdr:nvSpPr>
      <xdr:spPr>
        <a:xfrm>
          <a:off x="2705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196" name="n_3mainValue【橋りょう・トンネル】&#10;有形固定資産減価償却率"/>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69686</xdr:rowOff>
    </xdr:from>
    <xdr:ext cx="405111" cy="259045"/>
    <xdr:sp macro="" textlink="">
      <xdr:nvSpPr>
        <xdr:cNvPr id="197" name="n_4mainValue【橋りょう・トンネル】&#10;有形固定資産減価償却率"/>
        <xdr:cNvSpPr txBox="1"/>
      </xdr:nvSpPr>
      <xdr:spPr>
        <a:xfrm>
          <a:off x="927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1" name="直線コネクタ 220"/>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2"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23" name="直線コネクタ 222"/>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24"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25" name="直線コネクタ 224"/>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26" name="【橋りょう・トンネル】&#10;一人当たり有形固定資産（償却資産）額平均値テキスト"/>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27" name="フローチャート: 判断 226"/>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28" name="フローチャート: 判断 227"/>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29" name="フローチャート: 判断 228"/>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0" name="フローチャート: 判断 229"/>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1" name="フローチャート: 判断 230"/>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3106</xdr:rowOff>
    </xdr:from>
    <xdr:to>
      <xdr:col>50</xdr:col>
      <xdr:colOff>165100</xdr:colOff>
      <xdr:row>63</xdr:row>
      <xdr:rowOff>104706</xdr:rowOff>
    </xdr:to>
    <xdr:sp macro="" textlink="">
      <xdr:nvSpPr>
        <xdr:cNvPr id="237" name="楕円 236"/>
        <xdr:cNvSpPr/>
      </xdr:nvSpPr>
      <xdr:spPr>
        <a:xfrm>
          <a:off x="9588500" y="108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7021</xdr:rowOff>
    </xdr:from>
    <xdr:to>
      <xdr:col>46</xdr:col>
      <xdr:colOff>38100</xdr:colOff>
      <xdr:row>63</xdr:row>
      <xdr:rowOff>108621</xdr:rowOff>
    </xdr:to>
    <xdr:sp macro="" textlink="">
      <xdr:nvSpPr>
        <xdr:cNvPr id="238" name="楕円 237"/>
        <xdr:cNvSpPr/>
      </xdr:nvSpPr>
      <xdr:spPr>
        <a:xfrm>
          <a:off x="8699500" y="108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53906</xdr:rowOff>
    </xdr:from>
    <xdr:to>
      <xdr:col>50</xdr:col>
      <xdr:colOff>114300</xdr:colOff>
      <xdr:row>63</xdr:row>
      <xdr:rowOff>57821</xdr:rowOff>
    </xdr:to>
    <xdr:cxnSp macro="">
      <xdr:nvCxnSpPr>
        <xdr:cNvPr id="239" name="直線コネクタ 238"/>
        <xdr:cNvCxnSpPr/>
      </xdr:nvCxnSpPr>
      <xdr:spPr>
        <a:xfrm flipV="1">
          <a:off x="8750300" y="10855256"/>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12162</xdr:rowOff>
    </xdr:from>
    <xdr:to>
      <xdr:col>41</xdr:col>
      <xdr:colOff>101600</xdr:colOff>
      <xdr:row>63</xdr:row>
      <xdr:rowOff>113762</xdr:rowOff>
    </xdr:to>
    <xdr:sp macro="" textlink="">
      <xdr:nvSpPr>
        <xdr:cNvPr id="240" name="楕円 239"/>
        <xdr:cNvSpPr/>
      </xdr:nvSpPr>
      <xdr:spPr>
        <a:xfrm>
          <a:off x="7810500" y="108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57821</xdr:rowOff>
    </xdr:from>
    <xdr:to>
      <xdr:col>45</xdr:col>
      <xdr:colOff>177800</xdr:colOff>
      <xdr:row>63</xdr:row>
      <xdr:rowOff>62962</xdr:rowOff>
    </xdr:to>
    <xdr:cxnSp macro="">
      <xdr:nvCxnSpPr>
        <xdr:cNvPr id="241" name="直線コネクタ 240"/>
        <xdr:cNvCxnSpPr/>
      </xdr:nvCxnSpPr>
      <xdr:spPr>
        <a:xfrm flipV="1">
          <a:off x="7861300" y="10859171"/>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20117</xdr:rowOff>
    </xdr:from>
    <xdr:to>
      <xdr:col>36</xdr:col>
      <xdr:colOff>165100</xdr:colOff>
      <xdr:row>63</xdr:row>
      <xdr:rowOff>121717</xdr:rowOff>
    </xdr:to>
    <xdr:sp macro="" textlink="">
      <xdr:nvSpPr>
        <xdr:cNvPr id="242" name="楕円 241"/>
        <xdr:cNvSpPr/>
      </xdr:nvSpPr>
      <xdr:spPr>
        <a:xfrm>
          <a:off x="6921500" y="1082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62962</xdr:rowOff>
    </xdr:from>
    <xdr:to>
      <xdr:col>41</xdr:col>
      <xdr:colOff>50800</xdr:colOff>
      <xdr:row>63</xdr:row>
      <xdr:rowOff>70917</xdr:rowOff>
    </xdr:to>
    <xdr:cxnSp macro="">
      <xdr:nvCxnSpPr>
        <xdr:cNvPr id="243" name="直線コネクタ 242"/>
        <xdr:cNvCxnSpPr/>
      </xdr:nvCxnSpPr>
      <xdr:spPr>
        <a:xfrm flipV="1">
          <a:off x="6972300" y="10864312"/>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44" name="n_1aveValue【橋りょう・トンネル】&#10;一人当たり有形固定資産（償却資産）額"/>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45" name="n_2aveValue【橋りょう・トンネル】&#10;一人当たり有形固定資産（償却資産）額"/>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46" name="n_3aveValue【橋りょう・トンネル】&#10;一人当たり有形固定資産（償却資産）額"/>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47" name="n_4aveValue【橋りょう・トンネル】&#10;一人当たり有形固定資産（償却資産）額"/>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121233</xdr:rowOff>
    </xdr:from>
    <xdr:ext cx="599010" cy="259045"/>
    <xdr:sp macro="" textlink="">
      <xdr:nvSpPr>
        <xdr:cNvPr id="248" name="n_1mainValue【橋りょう・トンネル】&#10;一人当たり有形固定資産（償却資産）額"/>
        <xdr:cNvSpPr txBox="1"/>
      </xdr:nvSpPr>
      <xdr:spPr>
        <a:xfrm>
          <a:off x="9327095" y="1057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125148</xdr:rowOff>
    </xdr:from>
    <xdr:ext cx="599010" cy="259045"/>
    <xdr:sp macro="" textlink="">
      <xdr:nvSpPr>
        <xdr:cNvPr id="249" name="n_2mainValue【橋りょう・トンネル】&#10;一人当たり有形固定資産（償却資産）額"/>
        <xdr:cNvSpPr txBox="1"/>
      </xdr:nvSpPr>
      <xdr:spPr>
        <a:xfrm>
          <a:off x="8450795" y="1058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130289</xdr:rowOff>
    </xdr:from>
    <xdr:ext cx="599010" cy="259045"/>
    <xdr:sp macro="" textlink="">
      <xdr:nvSpPr>
        <xdr:cNvPr id="250" name="n_3mainValue【橋りょう・トンネル】&#10;一人当たり有形固定資産（償却資産）額"/>
        <xdr:cNvSpPr txBox="1"/>
      </xdr:nvSpPr>
      <xdr:spPr>
        <a:xfrm>
          <a:off x="7561795" y="105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138244</xdr:rowOff>
    </xdr:from>
    <xdr:ext cx="599010" cy="259045"/>
    <xdr:sp macro="" textlink="">
      <xdr:nvSpPr>
        <xdr:cNvPr id="251" name="n_4mainValue【橋りょう・トンネル】&#10;一人当たり有形固定資産（償却資産）額"/>
        <xdr:cNvSpPr txBox="1"/>
      </xdr:nvSpPr>
      <xdr:spPr>
        <a:xfrm>
          <a:off x="6672795" y="1059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77" name="直線コネクタ 27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7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79" name="直線コネクタ 27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8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81" name="直線コネクタ 28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82"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83" name="フローチャート: 判断 28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84" name="フローチャート: 判断 28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85" name="フローチャート: 判断 28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86" name="フローチャート: 判断 28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87" name="フローチャート: 判断 28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126093</xdr:rowOff>
    </xdr:from>
    <xdr:to>
      <xdr:col>20</xdr:col>
      <xdr:colOff>38100</xdr:colOff>
      <xdr:row>85</xdr:row>
      <xdr:rowOff>56243</xdr:rowOff>
    </xdr:to>
    <xdr:sp macro="" textlink="">
      <xdr:nvSpPr>
        <xdr:cNvPr id="293" name="楕円 292"/>
        <xdr:cNvSpPr/>
      </xdr:nvSpPr>
      <xdr:spPr>
        <a:xfrm>
          <a:off x="3746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109764</xdr:rowOff>
    </xdr:from>
    <xdr:to>
      <xdr:col>15</xdr:col>
      <xdr:colOff>101600</xdr:colOff>
      <xdr:row>85</xdr:row>
      <xdr:rowOff>39914</xdr:rowOff>
    </xdr:to>
    <xdr:sp macro="" textlink="">
      <xdr:nvSpPr>
        <xdr:cNvPr id="294" name="楕円 293"/>
        <xdr:cNvSpPr/>
      </xdr:nvSpPr>
      <xdr:spPr>
        <a:xfrm>
          <a:off x="2857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160564</xdr:rowOff>
    </xdr:from>
    <xdr:to>
      <xdr:col>19</xdr:col>
      <xdr:colOff>177800</xdr:colOff>
      <xdr:row>85</xdr:row>
      <xdr:rowOff>5443</xdr:rowOff>
    </xdr:to>
    <xdr:cxnSp macro="">
      <xdr:nvCxnSpPr>
        <xdr:cNvPr id="295" name="直線コネクタ 294"/>
        <xdr:cNvCxnSpPr/>
      </xdr:nvCxnSpPr>
      <xdr:spPr>
        <a:xfrm>
          <a:off x="2908300" y="145623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96701</xdr:rowOff>
    </xdr:from>
    <xdr:to>
      <xdr:col>10</xdr:col>
      <xdr:colOff>165100</xdr:colOff>
      <xdr:row>85</xdr:row>
      <xdr:rowOff>26851</xdr:rowOff>
    </xdr:to>
    <xdr:sp macro="" textlink="">
      <xdr:nvSpPr>
        <xdr:cNvPr id="296" name="楕円 295"/>
        <xdr:cNvSpPr/>
      </xdr:nvSpPr>
      <xdr:spPr>
        <a:xfrm>
          <a:off x="1968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147501</xdr:rowOff>
    </xdr:from>
    <xdr:to>
      <xdr:col>15</xdr:col>
      <xdr:colOff>50800</xdr:colOff>
      <xdr:row>84</xdr:row>
      <xdr:rowOff>160564</xdr:rowOff>
    </xdr:to>
    <xdr:cxnSp macro="">
      <xdr:nvCxnSpPr>
        <xdr:cNvPr id="297" name="直線コネクタ 296"/>
        <xdr:cNvCxnSpPr/>
      </xdr:nvCxnSpPr>
      <xdr:spPr>
        <a:xfrm>
          <a:off x="2019300" y="145493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77107</xdr:rowOff>
    </xdr:from>
    <xdr:to>
      <xdr:col>6</xdr:col>
      <xdr:colOff>38100</xdr:colOff>
      <xdr:row>85</xdr:row>
      <xdr:rowOff>7257</xdr:rowOff>
    </xdr:to>
    <xdr:sp macro="" textlink="">
      <xdr:nvSpPr>
        <xdr:cNvPr id="298" name="楕円 297"/>
        <xdr:cNvSpPr/>
      </xdr:nvSpPr>
      <xdr:spPr>
        <a:xfrm>
          <a:off x="1079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127907</xdr:rowOff>
    </xdr:from>
    <xdr:to>
      <xdr:col>10</xdr:col>
      <xdr:colOff>114300</xdr:colOff>
      <xdr:row>84</xdr:row>
      <xdr:rowOff>147501</xdr:rowOff>
    </xdr:to>
    <xdr:cxnSp macro="">
      <xdr:nvCxnSpPr>
        <xdr:cNvPr id="299" name="直線コネクタ 298"/>
        <xdr:cNvCxnSpPr/>
      </xdr:nvCxnSpPr>
      <xdr:spPr>
        <a:xfrm>
          <a:off x="1130300" y="145297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00"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01"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02"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03"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47370</xdr:rowOff>
    </xdr:from>
    <xdr:ext cx="405111" cy="259045"/>
    <xdr:sp macro="" textlink="">
      <xdr:nvSpPr>
        <xdr:cNvPr id="304" name="n_1mainValue【公営住宅】&#10;有形固定資産減価償却率"/>
        <xdr:cNvSpPr txBox="1"/>
      </xdr:nvSpPr>
      <xdr:spPr>
        <a:xfrm>
          <a:off x="35820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31041</xdr:rowOff>
    </xdr:from>
    <xdr:ext cx="405111" cy="259045"/>
    <xdr:sp macro="" textlink="">
      <xdr:nvSpPr>
        <xdr:cNvPr id="305" name="n_2mainValue【公営住宅】&#10;有形固定資産減価償却率"/>
        <xdr:cNvSpPr txBox="1"/>
      </xdr:nvSpPr>
      <xdr:spPr>
        <a:xfrm>
          <a:off x="2705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17978</xdr:rowOff>
    </xdr:from>
    <xdr:ext cx="405111" cy="259045"/>
    <xdr:sp macro="" textlink="">
      <xdr:nvSpPr>
        <xdr:cNvPr id="306" name="n_3mainValue【公営住宅】&#10;有形固定資産減価償却率"/>
        <xdr:cNvSpPr txBox="1"/>
      </xdr:nvSpPr>
      <xdr:spPr>
        <a:xfrm>
          <a:off x="1816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169834</xdr:rowOff>
    </xdr:from>
    <xdr:ext cx="405111" cy="259045"/>
    <xdr:sp macro="" textlink="">
      <xdr:nvSpPr>
        <xdr:cNvPr id="307" name="n_4mainValue【公営住宅】&#10;有形固定資産減価償却率"/>
        <xdr:cNvSpPr txBox="1"/>
      </xdr:nvSpPr>
      <xdr:spPr>
        <a:xfrm>
          <a:off x="927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27" name="直線コネクタ 326"/>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30"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31" name="直線コネクタ 330"/>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32" name="【公営住宅】&#10;一人当たり面積平均値テキスト"/>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33" name="フローチャート: 判断 332"/>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34" name="フローチャート: 判断 333"/>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35" name="フローチャート: 判断 334"/>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36" name="フローチャート: 判断 335"/>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37" name="フローチャート: 判断 336"/>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124461</xdr:rowOff>
    </xdr:from>
    <xdr:to>
      <xdr:col>50</xdr:col>
      <xdr:colOff>165100</xdr:colOff>
      <xdr:row>81</xdr:row>
      <xdr:rowOff>54611</xdr:rowOff>
    </xdr:to>
    <xdr:sp macro="" textlink="">
      <xdr:nvSpPr>
        <xdr:cNvPr id="343" name="楕円 342"/>
        <xdr:cNvSpPr/>
      </xdr:nvSpPr>
      <xdr:spPr>
        <a:xfrm>
          <a:off x="9588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134747</xdr:rowOff>
    </xdr:from>
    <xdr:to>
      <xdr:col>46</xdr:col>
      <xdr:colOff>38100</xdr:colOff>
      <xdr:row>81</xdr:row>
      <xdr:rowOff>64897</xdr:rowOff>
    </xdr:to>
    <xdr:sp macro="" textlink="">
      <xdr:nvSpPr>
        <xdr:cNvPr id="344" name="楕円 343"/>
        <xdr:cNvSpPr/>
      </xdr:nvSpPr>
      <xdr:spPr>
        <a:xfrm>
          <a:off x="8699500" y="138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3811</xdr:rowOff>
    </xdr:from>
    <xdr:to>
      <xdr:col>50</xdr:col>
      <xdr:colOff>114300</xdr:colOff>
      <xdr:row>81</xdr:row>
      <xdr:rowOff>14097</xdr:rowOff>
    </xdr:to>
    <xdr:cxnSp macro="">
      <xdr:nvCxnSpPr>
        <xdr:cNvPr id="345" name="直線コネクタ 344"/>
        <xdr:cNvCxnSpPr/>
      </xdr:nvCxnSpPr>
      <xdr:spPr>
        <a:xfrm flipV="1">
          <a:off x="8750300" y="13891261"/>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141605</xdr:rowOff>
    </xdr:from>
    <xdr:to>
      <xdr:col>41</xdr:col>
      <xdr:colOff>101600</xdr:colOff>
      <xdr:row>81</xdr:row>
      <xdr:rowOff>71755</xdr:rowOff>
    </xdr:to>
    <xdr:sp macro="" textlink="">
      <xdr:nvSpPr>
        <xdr:cNvPr id="346" name="楕円 345"/>
        <xdr:cNvSpPr/>
      </xdr:nvSpPr>
      <xdr:spPr>
        <a:xfrm>
          <a:off x="7810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14097</xdr:rowOff>
    </xdr:from>
    <xdr:to>
      <xdr:col>45</xdr:col>
      <xdr:colOff>177800</xdr:colOff>
      <xdr:row>81</xdr:row>
      <xdr:rowOff>20955</xdr:rowOff>
    </xdr:to>
    <xdr:cxnSp macro="">
      <xdr:nvCxnSpPr>
        <xdr:cNvPr id="347" name="直線コネクタ 346"/>
        <xdr:cNvCxnSpPr/>
      </xdr:nvCxnSpPr>
      <xdr:spPr>
        <a:xfrm flipV="1">
          <a:off x="7861300" y="1390154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143890</xdr:rowOff>
    </xdr:from>
    <xdr:to>
      <xdr:col>36</xdr:col>
      <xdr:colOff>165100</xdr:colOff>
      <xdr:row>81</xdr:row>
      <xdr:rowOff>74040</xdr:rowOff>
    </xdr:to>
    <xdr:sp macro="" textlink="">
      <xdr:nvSpPr>
        <xdr:cNvPr id="348" name="楕円 347"/>
        <xdr:cNvSpPr/>
      </xdr:nvSpPr>
      <xdr:spPr>
        <a:xfrm>
          <a:off x="6921500" y="138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20955</xdr:rowOff>
    </xdr:from>
    <xdr:to>
      <xdr:col>41</xdr:col>
      <xdr:colOff>50800</xdr:colOff>
      <xdr:row>81</xdr:row>
      <xdr:rowOff>23240</xdr:rowOff>
    </xdr:to>
    <xdr:cxnSp macro="">
      <xdr:nvCxnSpPr>
        <xdr:cNvPr id="349" name="直線コネクタ 348"/>
        <xdr:cNvCxnSpPr/>
      </xdr:nvCxnSpPr>
      <xdr:spPr>
        <a:xfrm flipV="1">
          <a:off x="6972300" y="1390840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50" name="n_1ave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51" name="n_2aveValue【公営住宅】&#10;一人当たり面積"/>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52" name="n_3aveValue【公営住宅】&#10;一人当たり面積"/>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53" name="n_4aveValue【公営住宅】&#10;一人当たり面積"/>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71138</xdr:rowOff>
    </xdr:from>
    <xdr:ext cx="469744" cy="259045"/>
    <xdr:sp macro="" textlink="">
      <xdr:nvSpPr>
        <xdr:cNvPr id="354" name="n_1mainValue【公営住宅】&#10;一人当たり面積"/>
        <xdr:cNvSpPr txBox="1"/>
      </xdr:nvSpPr>
      <xdr:spPr>
        <a:xfrm>
          <a:off x="93917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81424</xdr:rowOff>
    </xdr:from>
    <xdr:ext cx="469744" cy="259045"/>
    <xdr:sp macro="" textlink="">
      <xdr:nvSpPr>
        <xdr:cNvPr id="355" name="n_2mainValue【公営住宅】&#10;一人当たり面積"/>
        <xdr:cNvSpPr txBox="1"/>
      </xdr:nvSpPr>
      <xdr:spPr>
        <a:xfrm>
          <a:off x="8515427" y="136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88282</xdr:rowOff>
    </xdr:from>
    <xdr:ext cx="469744" cy="259045"/>
    <xdr:sp macro="" textlink="">
      <xdr:nvSpPr>
        <xdr:cNvPr id="356" name="n_3mainValue【公営住宅】&#10;一人当たり面積"/>
        <xdr:cNvSpPr txBox="1"/>
      </xdr:nvSpPr>
      <xdr:spPr>
        <a:xfrm>
          <a:off x="7626427" y="136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90567</xdr:rowOff>
    </xdr:from>
    <xdr:ext cx="469744" cy="259045"/>
    <xdr:sp macro="" textlink="">
      <xdr:nvSpPr>
        <xdr:cNvPr id="357" name="n_4mainValue【公営住宅】&#10;一人当たり面積"/>
        <xdr:cNvSpPr txBox="1"/>
      </xdr:nvSpPr>
      <xdr:spPr>
        <a:xfrm>
          <a:off x="6737427" y="136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398" name="直線コネクタ 397"/>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99"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00" name="直線コネクタ 399"/>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01"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02" name="直線コネクタ 401"/>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03" name="【認定こども園・幼稚園・保育所】&#10;有形固定資産減価償却率平均値テキスト"/>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04" name="フローチャート: 判断 403"/>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5" name="フローチャート: 判断 404"/>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6" name="フローチャート: 判断 40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07" name="フローチャート: 判断 406"/>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08" name="フローチャート: 判断 407"/>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31115</xdr:rowOff>
    </xdr:from>
    <xdr:to>
      <xdr:col>81</xdr:col>
      <xdr:colOff>101600</xdr:colOff>
      <xdr:row>36</xdr:row>
      <xdr:rowOff>132715</xdr:rowOff>
    </xdr:to>
    <xdr:sp macro="" textlink="">
      <xdr:nvSpPr>
        <xdr:cNvPr id="414" name="楕円 413"/>
        <xdr:cNvSpPr/>
      </xdr:nvSpPr>
      <xdr:spPr>
        <a:xfrm>
          <a:off x="15430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158750</xdr:rowOff>
    </xdr:from>
    <xdr:to>
      <xdr:col>76</xdr:col>
      <xdr:colOff>165100</xdr:colOff>
      <xdr:row>36</xdr:row>
      <xdr:rowOff>88900</xdr:rowOff>
    </xdr:to>
    <xdr:sp macro="" textlink="">
      <xdr:nvSpPr>
        <xdr:cNvPr id="415" name="楕円 414"/>
        <xdr:cNvSpPr/>
      </xdr:nvSpPr>
      <xdr:spPr>
        <a:xfrm>
          <a:off x="1454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81915</xdr:rowOff>
    </xdr:to>
    <xdr:cxnSp macro="">
      <xdr:nvCxnSpPr>
        <xdr:cNvPr id="416" name="直線コネクタ 415"/>
        <xdr:cNvCxnSpPr/>
      </xdr:nvCxnSpPr>
      <xdr:spPr>
        <a:xfrm>
          <a:off x="14592300" y="62103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417" name="楕円 416"/>
        <xdr:cNvSpPr/>
      </xdr:nvSpPr>
      <xdr:spPr>
        <a:xfrm>
          <a:off x="13652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169545</xdr:rowOff>
    </xdr:from>
    <xdr:to>
      <xdr:col>76</xdr:col>
      <xdr:colOff>114300</xdr:colOff>
      <xdr:row>36</xdr:row>
      <xdr:rowOff>38100</xdr:rowOff>
    </xdr:to>
    <xdr:cxnSp macro="">
      <xdr:nvCxnSpPr>
        <xdr:cNvPr id="418" name="直線コネクタ 417"/>
        <xdr:cNvCxnSpPr/>
      </xdr:nvCxnSpPr>
      <xdr:spPr>
        <a:xfrm>
          <a:off x="13703300" y="6170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88265</xdr:rowOff>
    </xdr:from>
    <xdr:to>
      <xdr:col>67</xdr:col>
      <xdr:colOff>101600</xdr:colOff>
      <xdr:row>37</xdr:row>
      <xdr:rowOff>18415</xdr:rowOff>
    </xdr:to>
    <xdr:sp macro="" textlink="">
      <xdr:nvSpPr>
        <xdr:cNvPr id="419" name="楕円 418"/>
        <xdr:cNvSpPr/>
      </xdr:nvSpPr>
      <xdr:spPr>
        <a:xfrm>
          <a:off x="12763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169545</xdr:rowOff>
    </xdr:from>
    <xdr:to>
      <xdr:col>71</xdr:col>
      <xdr:colOff>177800</xdr:colOff>
      <xdr:row>36</xdr:row>
      <xdr:rowOff>139065</xdr:rowOff>
    </xdr:to>
    <xdr:cxnSp macro="">
      <xdr:nvCxnSpPr>
        <xdr:cNvPr id="420" name="直線コネクタ 419"/>
        <xdr:cNvCxnSpPr/>
      </xdr:nvCxnSpPr>
      <xdr:spPr>
        <a:xfrm flipV="1">
          <a:off x="12814300" y="617029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21"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22"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23"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424" name="n_4aveValue【認定こども園・幼稚園・保育所】&#10;有形固定資産減価償却率"/>
        <xdr:cNvSpPr txBox="1"/>
      </xdr:nvSpPr>
      <xdr:spPr>
        <a:xfrm>
          <a:off x="12611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149242</xdr:rowOff>
    </xdr:from>
    <xdr:ext cx="405111" cy="259045"/>
    <xdr:sp macro="" textlink="">
      <xdr:nvSpPr>
        <xdr:cNvPr id="425" name="n_1mainValue【認定こども園・幼稚園・保育所】&#10;有形固定資産減価償却率"/>
        <xdr:cNvSpPr txBox="1"/>
      </xdr:nvSpPr>
      <xdr:spPr>
        <a:xfrm>
          <a:off x="152660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105427</xdr:rowOff>
    </xdr:from>
    <xdr:ext cx="405111" cy="259045"/>
    <xdr:sp macro="" textlink="">
      <xdr:nvSpPr>
        <xdr:cNvPr id="426" name="n_2mainValue【認定こども園・幼稚園・保育所】&#10;有形固定資産減価償却率"/>
        <xdr:cNvSpPr txBox="1"/>
      </xdr:nvSpPr>
      <xdr:spPr>
        <a:xfrm>
          <a:off x="14389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427" name="n_3mainValue【認定こども園・幼稚園・保育所】&#10;有形固定資産減価償却率"/>
        <xdr:cNvSpPr txBox="1"/>
      </xdr:nvSpPr>
      <xdr:spPr>
        <a:xfrm>
          <a:off x="13500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34942</xdr:rowOff>
    </xdr:from>
    <xdr:ext cx="405111" cy="259045"/>
    <xdr:sp macro="" textlink="">
      <xdr:nvSpPr>
        <xdr:cNvPr id="428" name="n_4mainValue【認定こども園・幼稚園・保育所】&#10;有形固定資産減価償却率"/>
        <xdr:cNvSpPr txBox="1"/>
      </xdr:nvSpPr>
      <xdr:spPr>
        <a:xfrm>
          <a:off x="12611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50" name="直線コネクタ 449"/>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1"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2" name="直線コネクタ 451"/>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53"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54" name="直線コネクタ 453"/>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55" name="【認定こども園・幼稚園・保育所】&#10;一人当たり面積平均値テキスト"/>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56" name="フローチャート: 判断 455"/>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57" name="フローチャート: 判断 456"/>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8" name="フローチャート: 判断 457"/>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59" name="フローチャート: 判断 458"/>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60" name="フローチャート: 判断 459"/>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18542</xdr:rowOff>
    </xdr:from>
    <xdr:to>
      <xdr:col>112</xdr:col>
      <xdr:colOff>38100</xdr:colOff>
      <xdr:row>37</xdr:row>
      <xdr:rowOff>120142</xdr:rowOff>
    </xdr:to>
    <xdr:sp macro="" textlink="">
      <xdr:nvSpPr>
        <xdr:cNvPr id="466" name="楕円 465"/>
        <xdr:cNvSpPr/>
      </xdr:nvSpPr>
      <xdr:spPr>
        <a:xfrm>
          <a:off x="21272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29972</xdr:rowOff>
    </xdr:from>
    <xdr:to>
      <xdr:col>107</xdr:col>
      <xdr:colOff>101600</xdr:colOff>
      <xdr:row>37</xdr:row>
      <xdr:rowOff>131572</xdr:rowOff>
    </xdr:to>
    <xdr:sp macro="" textlink="">
      <xdr:nvSpPr>
        <xdr:cNvPr id="467" name="楕円 466"/>
        <xdr:cNvSpPr/>
      </xdr:nvSpPr>
      <xdr:spPr>
        <a:xfrm>
          <a:off x="20383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69342</xdr:rowOff>
    </xdr:from>
    <xdr:to>
      <xdr:col>111</xdr:col>
      <xdr:colOff>177800</xdr:colOff>
      <xdr:row>37</xdr:row>
      <xdr:rowOff>80772</xdr:rowOff>
    </xdr:to>
    <xdr:cxnSp macro="">
      <xdr:nvCxnSpPr>
        <xdr:cNvPr id="468" name="直線コネクタ 467"/>
        <xdr:cNvCxnSpPr/>
      </xdr:nvCxnSpPr>
      <xdr:spPr>
        <a:xfrm flipV="1">
          <a:off x="20434300" y="64129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23114</xdr:rowOff>
    </xdr:from>
    <xdr:to>
      <xdr:col>102</xdr:col>
      <xdr:colOff>165100</xdr:colOff>
      <xdr:row>37</xdr:row>
      <xdr:rowOff>124714</xdr:rowOff>
    </xdr:to>
    <xdr:sp macro="" textlink="">
      <xdr:nvSpPr>
        <xdr:cNvPr id="469" name="楕円 468"/>
        <xdr:cNvSpPr/>
      </xdr:nvSpPr>
      <xdr:spPr>
        <a:xfrm>
          <a:off x="19494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73914</xdr:rowOff>
    </xdr:from>
    <xdr:to>
      <xdr:col>107</xdr:col>
      <xdr:colOff>50800</xdr:colOff>
      <xdr:row>37</xdr:row>
      <xdr:rowOff>80772</xdr:rowOff>
    </xdr:to>
    <xdr:cxnSp macro="">
      <xdr:nvCxnSpPr>
        <xdr:cNvPr id="470" name="直線コネクタ 469"/>
        <xdr:cNvCxnSpPr/>
      </xdr:nvCxnSpPr>
      <xdr:spPr>
        <a:xfrm>
          <a:off x="19545300" y="64175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87122</xdr:rowOff>
    </xdr:from>
    <xdr:to>
      <xdr:col>98</xdr:col>
      <xdr:colOff>38100</xdr:colOff>
      <xdr:row>38</xdr:row>
      <xdr:rowOff>17272</xdr:rowOff>
    </xdr:to>
    <xdr:sp macro="" textlink="">
      <xdr:nvSpPr>
        <xdr:cNvPr id="471" name="楕円 470"/>
        <xdr:cNvSpPr/>
      </xdr:nvSpPr>
      <xdr:spPr>
        <a:xfrm>
          <a:off x="18605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73914</xdr:rowOff>
    </xdr:from>
    <xdr:to>
      <xdr:col>102</xdr:col>
      <xdr:colOff>114300</xdr:colOff>
      <xdr:row>37</xdr:row>
      <xdr:rowOff>137922</xdr:rowOff>
    </xdr:to>
    <xdr:cxnSp macro="">
      <xdr:nvCxnSpPr>
        <xdr:cNvPr id="472" name="直線コネクタ 471"/>
        <xdr:cNvCxnSpPr/>
      </xdr:nvCxnSpPr>
      <xdr:spPr>
        <a:xfrm flipV="1">
          <a:off x="18656300" y="64175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73" name="n_1aveValue【認定こども園・幼稚園・保育所】&#10;一人当たり面積"/>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74"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75" name="n_3aveValue【認定こども園・幼稚園・保育所】&#10;一人当たり面積"/>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76" name="n_4aveValue【認定こども園・幼稚園・保育所】&#10;一人当たり面積"/>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136669</xdr:rowOff>
    </xdr:from>
    <xdr:ext cx="469744" cy="259045"/>
    <xdr:sp macro="" textlink="">
      <xdr:nvSpPr>
        <xdr:cNvPr id="477" name="n_1mainValue【認定こども園・幼稚園・保育所】&#10;一人当たり面積"/>
        <xdr:cNvSpPr txBox="1"/>
      </xdr:nvSpPr>
      <xdr:spPr>
        <a:xfrm>
          <a:off x="210757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148099</xdr:rowOff>
    </xdr:from>
    <xdr:ext cx="469744" cy="259045"/>
    <xdr:sp macro="" textlink="">
      <xdr:nvSpPr>
        <xdr:cNvPr id="478" name="n_2mainValue【認定こども園・幼稚園・保育所】&#10;一人当たり面積"/>
        <xdr:cNvSpPr txBox="1"/>
      </xdr:nvSpPr>
      <xdr:spPr>
        <a:xfrm>
          <a:off x="20199427"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141241</xdr:rowOff>
    </xdr:from>
    <xdr:ext cx="469744" cy="259045"/>
    <xdr:sp macro="" textlink="">
      <xdr:nvSpPr>
        <xdr:cNvPr id="479" name="n_3mainValue【認定こども園・幼稚園・保育所】&#10;一人当たり面積"/>
        <xdr:cNvSpPr txBox="1"/>
      </xdr:nvSpPr>
      <xdr:spPr>
        <a:xfrm>
          <a:off x="193104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33799</xdr:rowOff>
    </xdr:from>
    <xdr:ext cx="469744" cy="259045"/>
    <xdr:sp macro="" textlink="">
      <xdr:nvSpPr>
        <xdr:cNvPr id="480" name="n_4mainValue【認定こども園・幼稚園・保育所】&#10;一人当たり面積"/>
        <xdr:cNvSpPr txBox="1"/>
      </xdr:nvSpPr>
      <xdr:spPr>
        <a:xfrm>
          <a:off x="18421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3" name="テキスト ボックス 49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3" name="テキスト ボックス 50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06" name="直線コネクタ 505"/>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07"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08" name="直線コネクタ 507"/>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09"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10" name="直線コネクタ 509"/>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11" name="【学校施設】&#10;有形固定資産減価償却率平均値テキスト"/>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12" name="フローチャート: 判断 511"/>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3" name="フローチャート: 判断 512"/>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14" name="フローチャート: 判断 513"/>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15" name="フローチャート: 判断 514"/>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16" name="フローチャート: 判断 515"/>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153307</xdr:rowOff>
    </xdr:from>
    <xdr:to>
      <xdr:col>81</xdr:col>
      <xdr:colOff>101600</xdr:colOff>
      <xdr:row>61</xdr:row>
      <xdr:rowOff>83457</xdr:rowOff>
    </xdr:to>
    <xdr:sp macro="" textlink="">
      <xdr:nvSpPr>
        <xdr:cNvPr id="522" name="楕円 521"/>
        <xdr:cNvSpPr/>
      </xdr:nvSpPr>
      <xdr:spPr>
        <a:xfrm>
          <a:off x="15430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23" name="楕円 522"/>
        <xdr:cNvSpPr/>
      </xdr:nvSpPr>
      <xdr:spPr>
        <a:xfrm>
          <a:off x="14541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169817</xdr:rowOff>
    </xdr:from>
    <xdr:to>
      <xdr:col>81</xdr:col>
      <xdr:colOff>50800</xdr:colOff>
      <xdr:row>61</xdr:row>
      <xdr:rowOff>32657</xdr:rowOff>
    </xdr:to>
    <xdr:cxnSp macro="">
      <xdr:nvCxnSpPr>
        <xdr:cNvPr id="524" name="直線コネクタ 523"/>
        <xdr:cNvCxnSpPr/>
      </xdr:nvCxnSpPr>
      <xdr:spPr>
        <a:xfrm>
          <a:off x="14592300" y="104568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525" name="楕円 524"/>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60</xdr:row>
      <xdr:rowOff>169817</xdr:rowOff>
    </xdr:to>
    <xdr:cxnSp macro="">
      <xdr:nvCxnSpPr>
        <xdr:cNvPr id="526" name="直線コネクタ 525"/>
        <xdr:cNvCxnSpPr/>
      </xdr:nvCxnSpPr>
      <xdr:spPr>
        <a:xfrm>
          <a:off x="13703300" y="104241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74930</xdr:rowOff>
    </xdr:from>
    <xdr:to>
      <xdr:col>67</xdr:col>
      <xdr:colOff>101600</xdr:colOff>
      <xdr:row>61</xdr:row>
      <xdr:rowOff>5080</xdr:rowOff>
    </xdr:to>
    <xdr:sp macro="" textlink="">
      <xdr:nvSpPr>
        <xdr:cNvPr id="527" name="楕円 526"/>
        <xdr:cNvSpPr/>
      </xdr:nvSpPr>
      <xdr:spPr>
        <a:xfrm>
          <a:off x="1276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125730</xdr:rowOff>
    </xdr:from>
    <xdr:to>
      <xdr:col>71</xdr:col>
      <xdr:colOff>177800</xdr:colOff>
      <xdr:row>60</xdr:row>
      <xdr:rowOff>137160</xdr:rowOff>
    </xdr:to>
    <xdr:cxnSp macro="">
      <xdr:nvCxnSpPr>
        <xdr:cNvPr id="528" name="直線コネクタ 527"/>
        <xdr:cNvCxnSpPr/>
      </xdr:nvCxnSpPr>
      <xdr:spPr>
        <a:xfrm>
          <a:off x="12814300" y="10412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29"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30"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31"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32"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74584</xdr:rowOff>
    </xdr:from>
    <xdr:ext cx="405111" cy="259045"/>
    <xdr:sp macro="" textlink="">
      <xdr:nvSpPr>
        <xdr:cNvPr id="533" name="n_1mainValue【学校施設】&#10;有形固定資産減価償却率"/>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534" name="n_2mainValue【学校施設】&#10;有形固定資産減価償却率"/>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35" name="n_3mainValue【学校施設】&#10;有形固定資産減価償却率"/>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536" name="n_4mainValue【学校施設】&#10;有形固定資産減価償却率"/>
        <xdr:cNvSpPr txBox="1"/>
      </xdr:nvSpPr>
      <xdr:spPr>
        <a:xfrm>
          <a:off x="12611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8" name="直線コネクタ 5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9" name="テキスト ボックス 5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0" name="直線コネクタ 5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1" name="テキスト ボックス 5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2" name="直線コネクタ 5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3" name="テキスト ボックス 5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4" name="直線コネクタ 5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5" name="テキスト ボックス 5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59" name="直線コネクタ 558"/>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60"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61" name="直線コネクタ 560"/>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62"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63" name="直線コネクタ 56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64"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65" name="フローチャート: 判断 564"/>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66" name="フローチャート: 判断 565"/>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67" name="フローチャート: 判断 566"/>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68" name="フローチャート: 判断 567"/>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69" name="フローチャート: 判断 568"/>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12294</xdr:rowOff>
    </xdr:from>
    <xdr:to>
      <xdr:col>112</xdr:col>
      <xdr:colOff>38100</xdr:colOff>
      <xdr:row>60</xdr:row>
      <xdr:rowOff>113894</xdr:rowOff>
    </xdr:to>
    <xdr:sp macro="" textlink="">
      <xdr:nvSpPr>
        <xdr:cNvPr id="575" name="楕円 574"/>
        <xdr:cNvSpPr/>
      </xdr:nvSpPr>
      <xdr:spPr>
        <a:xfrm>
          <a:off x="21272500" y="102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164541</xdr:rowOff>
    </xdr:from>
    <xdr:to>
      <xdr:col>107</xdr:col>
      <xdr:colOff>101600</xdr:colOff>
      <xdr:row>60</xdr:row>
      <xdr:rowOff>94691</xdr:rowOff>
    </xdr:to>
    <xdr:sp macro="" textlink="">
      <xdr:nvSpPr>
        <xdr:cNvPr id="576" name="楕円 575"/>
        <xdr:cNvSpPr/>
      </xdr:nvSpPr>
      <xdr:spPr>
        <a:xfrm>
          <a:off x="20383500" y="102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43891</xdr:rowOff>
    </xdr:from>
    <xdr:to>
      <xdr:col>111</xdr:col>
      <xdr:colOff>177800</xdr:colOff>
      <xdr:row>60</xdr:row>
      <xdr:rowOff>63094</xdr:rowOff>
    </xdr:to>
    <xdr:cxnSp macro="">
      <xdr:nvCxnSpPr>
        <xdr:cNvPr id="577" name="直線コネクタ 576"/>
        <xdr:cNvCxnSpPr/>
      </xdr:nvCxnSpPr>
      <xdr:spPr>
        <a:xfrm>
          <a:off x="20434300" y="1033089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5893</xdr:rowOff>
    </xdr:from>
    <xdr:to>
      <xdr:col>102</xdr:col>
      <xdr:colOff>165100</xdr:colOff>
      <xdr:row>60</xdr:row>
      <xdr:rowOff>107493</xdr:rowOff>
    </xdr:to>
    <xdr:sp macro="" textlink="">
      <xdr:nvSpPr>
        <xdr:cNvPr id="578" name="楕円 577"/>
        <xdr:cNvSpPr/>
      </xdr:nvSpPr>
      <xdr:spPr>
        <a:xfrm>
          <a:off x="19494500" y="102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43891</xdr:rowOff>
    </xdr:from>
    <xdr:to>
      <xdr:col>107</xdr:col>
      <xdr:colOff>50800</xdr:colOff>
      <xdr:row>60</xdr:row>
      <xdr:rowOff>56693</xdr:rowOff>
    </xdr:to>
    <xdr:cxnSp macro="">
      <xdr:nvCxnSpPr>
        <xdr:cNvPr id="579" name="直線コネクタ 578"/>
        <xdr:cNvCxnSpPr/>
      </xdr:nvCxnSpPr>
      <xdr:spPr>
        <a:xfrm flipV="1">
          <a:off x="19545300" y="1033089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22809</xdr:rowOff>
    </xdr:from>
    <xdr:to>
      <xdr:col>98</xdr:col>
      <xdr:colOff>38100</xdr:colOff>
      <xdr:row>60</xdr:row>
      <xdr:rowOff>124409</xdr:rowOff>
    </xdr:to>
    <xdr:sp macro="" textlink="">
      <xdr:nvSpPr>
        <xdr:cNvPr id="580" name="楕円 579"/>
        <xdr:cNvSpPr/>
      </xdr:nvSpPr>
      <xdr:spPr>
        <a:xfrm>
          <a:off x="18605500" y="103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56693</xdr:rowOff>
    </xdr:from>
    <xdr:to>
      <xdr:col>102</xdr:col>
      <xdr:colOff>114300</xdr:colOff>
      <xdr:row>60</xdr:row>
      <xdr:rowOff>73609</xdr:rowOff>
    </xdr:to>
    <xdr:cxnSp macro="">
      <xdr:nvCxnSpPr>
        <xdr:cNvPr id="581" name="直線コネクタ 580"/>
        <xdr:cNvCxnSpPr/>
      </xdr:nvCxnSpPr>
      <xdr:spPr>
        <a:xfrm flipV="1">
          <a:off x="18656300" y="1034369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582"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583"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584"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585"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130421</xdr:rowOff>
    </xdr:from>
    <xdr:ext cx="469744" cy="259045"/>
    <xdr:sp macro="" textlink="">
      <xdr:nvSpPr>
        <xdr:cNvPr id="586" name="n_1mainValue【学校施設】&#10;一人当たり面積"/>
        <xdr:cNvSpPr txBox="1"/>
      </xdr:nvSpPr>
      <xdr:spPr>
        <a:xfrm>
          <a:off x="21075727" y="100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111218</xdr:rowOff>
    </xdr:from>
    <xdr:ext cx="469744" cy="259045"/>
    <xdr:sp macro="" textlink="">
      <xdr:nvSpPr>
        <xdr:cNvPr id="587" name="n_2mainValue【学校施設】&#10;一人当たり面積"/>
        <xdr:cNvSpPr txBox="1"/>
      </xdr:nvSpPr>
      <xdr:spPr>
        <a:xfrm>
          <a:off x="20199427" y="1005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124020</xdr:rowOff>
    </xdr:from>
    <xdr:ext cx="469744" cy="259045"/>
    <xdr:sp macro="" textlink="">
      <xdr:nvSpPr>
        <xdr:cNvPr id="588" name="n_3mainValue【学校施設】&#10;一人当たり面積"/>
        <xdr:cNvSpPr txBox="1"/>
      </xdr:nvSpPr>
      <xdr:spPr>
        <a:xfrm>
          <a:off x="19310427" y="1006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140936</xdr:rowOff>
    </xdr:from>
    <xdr:ext cx="469744" cy="259045"/>
    <xdr:sp macro="" textlink="">
      <xdr:nvSpPr>
        <xdr:cNvPr id="589" name="n_4mainValue【学校施設】&#10;一人当たり面積"/>
        <xdr:cNvSpPr txBox="1"/>
      </xdr:nvSpPr>
      <xdr:spPr>
        <a:xfrm>
          <a:off x="18421427" y="1008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1" name="直線コネクタ 6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2" name="テキスト ボックス 60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3" name="直線コネクタ 6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4" name="テキスト ボックス 6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5" name="直線コネクタ 6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6" name="テキスト ボックス 6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7" name="直線コネクタ 6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8" name="テキスト ボックス 6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9" name="直線コネクタ 6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10" name="テキスト ボックス 60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13" name="直線コネクタ 61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14"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15" name="直線コネクタ 61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16"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17" name="直線コネクタ 61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18" name="【児童館】&#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19" name="フローチャート: 判断 618"/>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20" name="フローチャート: 判断 619"/>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21" name="フローチャート: 判断 620"/>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22" name="フローチャート: 判断 621"/>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23" name="フローチャート: 判断 622"/>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7620</xdr:rowOff>
    </xdr:from>
    <xdr:to>
      <xdr:col>81</xdr:col>
      <xdr:colOff>101600</xdr:colOff>
      <xdr:row>84</xdr:row>
      <xdr:rowOff>109220</xdr:rowOff>
    </xdr:to>
    <xdr:sp macro="" textlink="">
      <xdr:nvSpPr>
        <xdr:cNvPr id="629" name="楕円 628"/>
        <xdr:cNvSpPr/>
      </xdr:nvSpPr>
      <xdr:spPr>
        <a:xfrm>
          <a:off x="154305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146050</xdr:rowOff>
    </xdr:from>
    <xdr:to>
      <xdr:col>76</xdr:col>
      <xdr:colOff>165100</xdr:colOff>
      <xdr:row>84</xdr:row>
      <xdr:rowOff>76200</xdr:rowOff>
    </xdr:to>
    <xdr:sp macro="" textlink="">
      <xdr:nvSpPr>
        <xdr:cNvPr id="630" name="楕円 629"/>
        <xdr:cNvSpPr/>
      </xdr:nvSpPr>
      <xdr:spPr>
        <a:xfrm>
          <a:off x="14541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25400</xdr:rowOff>
    </xdr:from>
    <xdr:to>
      <xdr:col>81</xdr:col>
      <xdr:colOff>50800</xdr:colOff>
      <xdr:row>84</xdr:row>
      <xdr:rowOff>58420</xdr:rowOff>
    </xdr:to>
    <xdr:cxnSp macro="">
      <xdr:nvCxnSpPr>
        <xdr:cNvPr id="631" name="直線コネクタ 630"/>
        <xdr:cNvCxnSpPr/>
      </xdr:nvCxnSpPr>
      <xdr:spPr>
        <a:xfrm>
          <a:off x="14592300" y="1442720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113030</xdr:rowOff>
    </xdr:from>
    <xdr:to>
      <xdr:col>72</xdr:col>
      <xdr:colOff>38100</xdr:colOff>
      <xdr:row>84</xdr:row>
      <xdr:rowOff>43180</xdr:rowOff>
    </xdr:to>
    <xdr:sp macro="" textlink="">
      <xdr:nvSpPr>
        <xdr:cNvPr id="632" name="楕円 631"/>
        <xdr:cNvSpPr/>
      </xdr:nvSpPr>
      <xdr:spPr>
        <a:xfrm>
          <a:off x="1365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163830</xdr:rowOff>
    </xdr:from>
    <xdr:to>
      <xdr:col>76</xdr:col>
      <xdr:colOff>114300</xdr:colOff>
      <xdr:row>84</xdr:row>
      <xdr:rowOff>25400</xdr:rowOff>
    </xdr:to>
    <xdr:cxnSp macro="">
      <xdr:nvCxnSpPr>
        <xdr:cNvPr id="633" name="直線コネクタ 632"/>
        <xdr:cNvCxnSpPr/>
      </xdr:nvCxnSpPr>
      <xdr:spPr>
        <a:xfrm>
          <a:off x="13703300" y="1439418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78739</xdr:rowOff>
    </xdr:from>
    <xdr:to>
      <xdr:col>67</xdr:col>
      <xdr:colOff>101600</xdr:colOff>
      <xdr:row>84</xdr:row>
      <xdr:rowOff>8889</xdr:rowOff>
    </xdr:to>
    <xdr:sp macro="" textlink="">
      <xdr:nvSpPr>
        <xdr:cNvPr id="634" name="楕円 633"/>
        <xdr:cNvSpPr/>
      </xdr:nvSpPr>
      <xdr:spPr>
        <a:xfrm>
          <a:off x="12763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129539</xdr:rowOff>
    </xdr:from>
    <xdr:to>
      <xdr:col>71</xdr:col>
      <xdr:colOff>177800</xdr:colOff>
      <xdr:row>83</xdr:row>
      <xdr:rowOff>163830</xdr:rowOff>
    </xdr:to>
    <xdr:cxnSp macro="">
      <xdr:nvCxnSpPr>
        <xdr:cNvPr id="635" name="直線コネクタ 634"/>
        <xdr:cNvCxnSpPr/>
      </xdr:nvCxnSpPr>
      <xdr:spPr>
        <a:xfrm>
          <a:off x="12814300" y="14359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36"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37"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38"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39"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100347</xdr:rowOff>
    </xdr:from>
    <xdr:ext cx="405111" cy="259045"/>
    <xdr:sp macro="" textlink="">
      <xdr:nvSpPr>
        <xdr:cNvPr id="640" name="n_1mainValue【児童館】&#10;有形固定資産減価償却率"/>
        <xdr:cNvSpPr txBox="1"/>
      </xdr:nvSpPr>
      <xdr:spPr>
        <a:xfrm>
          <a:off x="15266044" y="1450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67327</xdr:rowOff>
    </xdr:from>
    <xdr:ext cx="405111" cy="259045"/>
    <xdr:sp macro="" textlink="">
      <xdr:nvSpPr>
        <xdr:cNvPr id="641" name="n_2mainValue【児童館】&#10;有形固定資産減価償却率"/>
        <xdr:cNvSpPr txBox="1"/>
      </xdr:nvSpPr>
      <xdr:spPr>
        <a:xfrm>
          <a:off x="14389744" y="1446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34307</xdr:rowOff>
    </xdr:from>
    <xdr:ext cx="405111" cy="259045"/>
    <xdr:sp macro="" textlink="">
      <xdr:nvSpPr>
        <xdr:cNvPr id="642" name="n_3mainValue【児童館】&#10;有形固定資産減価償却率"/>
        <xdr:cNvSpPr txBox="1"/>
      </xdr:nvSpPr>
      <xdr:spPr>
        <a:xfrm>
          <a:off x="13500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xdr:rowOff>
    </xdr:from>
    <xdr:ext cx="405111" cy="259045"/>
    <xdr:sp macro="" textlink="">
      <xdr:nvSpPr>
        <xdr:cNvPr id="643" name="n_4mainValue【児童館】&#10;有形固定資産減価償却率"/>
        <xdr:cNvSpPr txBox="1"/>
      </xdr:nvSpPr>
      <xdr:spPr>
        <a:xfrm>
          <a:off x="12611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4" name="直線コネクタ 6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5" name="テキスト ボックス 6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6" name="直線コネクタ 6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7" name="テキスト ボックス 6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8" name="直線コネクタ 6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9" name="テキスト ボックス 6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0" name="直線コネクタ 6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1" name="テキスト ボックス 6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2" name="直線コネクタ 6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3" name="テキスト ボックス 6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67" name="直線コネクタ 666"/>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6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69" name="直線コネクタ 66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70"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71" name="直線コネクタ 67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672" name="【児童館】&#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73" name="フローチャート: 判断 672"/>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74" name="フローチャート: 判断 67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75" name="フローチャート: 判断 674"/>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76" name="フローチャート: 判断 675"/>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77" name="フローチャート: 判断 676"/>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683" name="楕円 682"/>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25400</xdr:rowOff>
    </xdr:from>
    <xdr:to>
      <xdr:col>107</xdr:col>
      <xdr:colOff>101600</xdr:colOff>
      <xdr:row>85</xdr:row>
      <xdr:rowOff>127000</xdr:rowOff>
    </xdr:to>
    <xdr:sp macro="" textlink="">
      <xdr:nvSpPr>
        <xdr:cNvPr id="684" name="楕円 683"/>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685" name="直線コネクタ 684"/>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686" name="楕円 685"/>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687" name="直線コネクタ 686"/>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688" name="楕円 687"/>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95250</xdr:rowOff>
    </xdr:to>
    <xdr:cxnSp macro="">
      <xdr:nvCxnSpPr>
        <xdr:cNvPr id="689" name="直線コネクタ 688"/>
        <xdr:cNvCxnSpPr/>
      </xdr:nvCxnSpPr>
      <xdr:spPr>
        <a:xfrm flipV="1">
          <a:off x="18656300" y="14649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90"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91"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692"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693"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694"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695"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696"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697"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類似団体と比較して特に有形固定資産減価償却率が高い施設は，児童館と公営住宅であり，児童館は，新たな整備をしておらず</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施設しかないことから特に償却率が高くなっている。また，公営住宅についても，耐用年限を経過した住宅や，建設後既に</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年以上経過し改修時期を迎えている住宅が多いことにより償却率が高くなっている。</a:t>
          </a:r>
          <a:endParaRPr lang="ja-JP" altLang="ja-JP" sz="1200">
            <a:effectLst/>
          </a:endParaRPr>
        </a:p>
        <a:p>
          <a:r>
            <a:rPr kumimoji="1" lang="ja-JP" altLang="ja-JP" sz="1050">
              <a:solidFill>
                <a:schemeClr val="dk1"/>
              </a:solidFill>
              <a:effectLst/>
              <a:latin typeface="+mn-lt"/>
              <a:ea typeface="+mn-ea"/>
              <a:cs typeface="+mn-cs"/>
            </a:rPr>
            <a:t>　一人当たり面積については，類似団体と比較してほとんどの施設において高い数値となっている。本市は</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市町村が合併したことに伴い機能の重複した施設も多く，人口規模の割には多くの公共施設が配置され，類似団体よりも資産保有量が多くなっていることが要因である。また</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は前年度末と比較して道路や保育所等の整備に伴う資産の増加と人口減少の影響により，住民一人当たり資産額はさらに増加している。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適正な資産規模を目指し，新規整備の抑制や施設の廃止・集約化・複合化など公共施設等総合管理計画に基づき資産保有量の減少に取り組む必要がある</a:t>
          </a:r>
          <a:r>
            <a:rPr kumimoji="1" lang="ja-JP" altLang="en-US"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年度は整備中</a:t>
          </a:r>
          <a:endParaRPr lang="ja-JP" altLang="ja-JP" sz="10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51,234
50,556
778.18
46,136,041
44,901,249
700,627
21,983,848
47,512,596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xdr:cNvSpPr txBox="1"/>
      </xdr:nvSpPr>
      <xdr:spPr>
        <a:xfrm>
          <a:off x="4673600" y="627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107043</xdr:rowOff>
    </xdr:from>
    <xdr:to>
      <xdr:col>20</xdr:col>
      <xdr:colOff>38100</xdr:colOff>
      <xdr:row>37</xdr:row>
      <xdr:rowOff>37193</xdr:rowOff>
    </xdr:to>
    <xdr:sp macro="" textlink="">
      <xdr:nvSpPr>
        <xdr:cNvPr id="74" name="楕円 73"/>
        <xdr:cNvSpPr/>
      </xdr:nvSpPr>
      <xdr:spPr>
        <a:xfrm>
          <a:off x="3746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75" name="楕円 74"/>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37</xdr:row>
      <xdr:rowOff>99060</xdr:rowOff>
    </xdr:to>
    <xdr:cxnSp macro="">
      <xdr:nvCxnSpPr>
        <xdr:cNvPr id="76" name="直線コネクタ 75"/>
        <xdr:cNvCxnSpPr/>
      </xdr:nvCxnSpPr>
      <xdr:spPr>
        <a:xfrm flipV="1">
          <a:off x="2908300" y="633004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xdr:rowOff>
    </xdr:from>
    <xdr:to>
      <xdr:col>10</xdr:col>
      <xdr:colOff>165100</xdr:colOff>
      <xdr:row>37</xdr:row>
      <xdr:rowOff>113937</xdr:rowOff>
    </xdr:to>
    <xdr:sp macro="" textlink="">
      <xdr:nvSpPr>
        <xdr:cNvPr id="77" name="楕円 76"/>
        <xdr:cNvSpPr/>
      </xdr:nvSpPr>
      <xdr:spPr>
        <a:xfrm>
          <a:off x="1968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63137</xdr:rowOff>
    </xdr:from>
    <xdr:to>
      <xdr:col>15</xdr:col>
      <xdr:colOff>50800</xdr:colOff>
      <xdr:row>37</xdr:row>
      <xdr:rowOff>99060</xdr:rowOff>
    </xdr:to>
    <xdr:cxnSp macro="">
      <xdr:nvCxnSpPr>
        <xdr:cNvPr id="78" name="直線コネクタ 77"/>
        <xdr:cNvCxnSpPr/>
      </xdr:nvCxnSpPr>
      <xdr:spPr>
        <a:xfrm>
          <a:off x="2019300" y="64067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141333</xdr:rowOff>
    </xdr:from>
    <xdr:to>
      <xdr:col>6</xdr:col>
      <xdr:colOff>38100</xdr:colOff>
      <xdr:row>37</xdr:row>
      <xdr:rowOff>71483</xdr:rowOff>
    </xdr:to>
    <xdr:sp macro="" textlink="">
      <xdr:nvSpPr>
        <xdr:cNvPr id="79" name="楕円 78"/>
        <xdr:cNvSpPr/>
      </xdr:nvSpPr>
      <xdr:spPr>
        <a:xfrm>
          <a:off x="1079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20683</xdr:rowOff>
    </xdr:from>
    <xdr:to>
      <xdr:col>10</xdr:col>
      <xdr:colOff>114300</xdr:colOff>
      <xdr:row>37</xdr:row>
      <xdr:rowOff>63137</xdr:rowOff>
    </xdr:to>
    <xdr:cxnSp macro="">
      <xdr:nvCxnSpPr>
        <xdr:cNvPr id="80" name="直線コネクタ 79"/>
        <xdr:cNvCxnSpPr/>
      </xdr:nvCxnSpPr>
      <xdr:spPr>
        <a:xfrm>
          <a:off x="1130300" y="63643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1" name="n_1aveValue【図書館】&#10;有形固定資産減価償却率"/>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2"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3"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4" name="n_4ave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53720</xdr:rowOff>
    </xdr:from>
    <xdr:ext cx="405111" cy="259045"/>
    <xdr:sp macro="" textlink="">
      <xdr:nvSpPr>
        <xdr:cNvPr id="85" name="n_1mainValue【図書館】&#10;有形固定資産減価償却率"/>
        <xdr:cNvSpPr txBox="1"/>
      </xdr:nvSpPr>
      <xdr:spPr>
        <a:xfrm>
          <a:off x="35820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6" name="n_2mainValue【図書館】&#10;有形固定資産減価償却率"/>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7" name="n_3main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8" name="n_4main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6" name="直線コネクタ 115"/>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17"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18" name="直線コネクタ 117"/>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19"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0" name="直線コネクタ 119"/>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1"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2" name="フローチャート: 判断 121"/>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3" name="フローチャート: 判断 122"/>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4" name="フローチャート: 判断 123"/>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5" name="フローチャート: 判断 124"/>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6" name="フローチャート: 判断 125"/>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39688</xdr:rowOff>
    </xdr:from>
    <xdr:to>
      <xdr:col>50</xdr:col>
      <xdr:colOff>165100</xdr:colOff>
      <xdr:row>38</xdr:row>
      <xdr:rowOff>141288</xdr:rowOff>
    </xdr:to>
    <xdr:sp macro="" textlink="">
      <xdr:nvSpPr>
        <xdr:cNvPr id="132" name="楕円 131"/>
        <xdr:cNvSpPr/>
      </xdr:nvSpPr>
      <xdr:spPr>
        <a:xfrm>
          <a:off x="9588500" y="65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53975</xdr:rowOff>
    </xdr:from>
    <xdr:to>
      <xdr:col>46</xdr:col>
      <xdr:colOff>38100</xdr:colOff>
      <xdr:row>38</xdr:row>
      <xdr:rowOff>155575</xdr:rowOff>
    </xdr:to>
    <xdr:sp macro="" textlink="">
      <xdr:nvSpPr>
        <xdr:cNvPr id="133" name="楕円 132"/>
        <xdr:cNvSpPr/>
      </xdr:nvSpPr>
      <xdr:spPr>
        <a:xfrm>
          <a:off x="8699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90488</xdr:rowOff>
    </xdr:from>
    <xdr:to>
      <xdr:col>50</xdr:col>
      <xdr:colOff>114300</xdr:colOff>
      <xdr:row>38</xdr:row>
      <xdr:rowOff>104775</xdr:rowOff>
    </xdr:to>
    <xdr:cxnSp macro="">
      <xdr:nvCxnSpPr>
        <xdr:cNvPr id="134" name="直線コネクタ 133"/>
        <xdr:cNvCxnSpPr/>
      </xdr:nvCxnSpPr>
      <xdr:spPr>
        <a:xfrm flipV="1">
          <a:off x="8750300" y="66055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53975</xdr:rowOff>
    </xdr:from>
    <xdr:to>
      <xdr:col>41</xdr:col>
      <xdr:colOff>101600</xdr:colOff>
      <xdr:row>38</xdr:row>
      <xdr:rowOff>155575</xdr:rowOff>
    </xdr:to>
    <xdr:sp macro="" textlink="">
      <xdr:nvSpPr>
        <xdr:cNvPr id="135" name="楕円 134"/>
        <xdr:cNvSpPr/>
      </xdr:nvSpPr>
      <xdr:spPr>
        <a:xfrm>
          <a:off x="781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104775</xdr:rowOff>
    </xdr:from>
    <xdr:to>
      <xdr:col>45</xdr:col>
      <xdr:colOff>177800</xdr:colOff>
      <xdr:row>38</xdr:row>
      <xdr:rowOff>104775</xdr:rowOff>
    </xdr:to>
    <xdr:cxnSp macro="">
      <xdr:nvCxnSpPr>
        <xdr:cNvPr id="136" name="直線コネクタ 135"/>
        <xdr:cNvCxnSpPr/>
      </xdr:nvCxnSpPr>
      <xdr:spPr>
        <a:xfrm>
          <a:off x="7861300" y="661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68263</xdr:rowOff>
    </xdr:from>
    <xdr:to>
      <xdr:col>36</xdr:col>
      <xdr:colOff>165100</xdr:colOff>
      <xdr:row>38</xdr:row>
      <xdr:rowOff>169863</xdr:rowOff>
    </xdr:to>
    <xdr:sp macro="" textlink="">
      <xdr:nvSpPr>
        <xdr:cNvPr id="137" name="楕円 136"/>
        <xdr:cNvSpPr/>
      </xdr:nvSpPr>
      <xdr:spPr>
        <a:xfrm>
          <a:off x="6921500" y="65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104775</xdr:rowOff>
    </xdr:from>
    <xdr:to>
      <xdr:col>41</xdr:col>
      <xdr:colOff>50800</xdr:colOff>
      <xdr:row>38</xdr:row>
      <xdr:rowOff>119063</xdr:rowOff>
    </xdr:to>
    <xdr:cxnSp macro="">
      <xdr:nvCxnSpPr>
        <xdr:cNvPr id="138" name="直線コネクタ 137"/>
        <xdr:cNvCxnSpPr/>
      </xdr:nvCxnSpPr>
      <xdr:spPr>
        <a:xfrm flipV="1">
          <a:off x="6972300" y="66198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39"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0"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1"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2"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157815</xdr:rowOff>
    </xdr:from>
    <xdr:ext cx="469744" cy="259045"/>
    <xdr:sp macro="" textlink="">
      <xdr:nvSpPr>
        <xdr:cNvPr id="143" name="n_1mainValue【図書館】&#10;一人当たり面積"/>
        <xdr:cNvSpPr txBox="1"/>
      </xdr:nvSpPr>
      <xdr:spPr>
        <a:xfrm>
          <a:off x="9391727" y="63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652</xdr:rowOff>
    </xdr:from>
    <xdr:ext cx="469744" cy="259045"/>
    <xdr:sp macro="" textlink="">
      <xdr:nvSpPr>
        <xdr:cNvPr id="144" name="n_2mainValue【図書館】&#10;一人当たり面積"/>
        <xdr:cNvSpPr txBox="1"/>
      </xdr:nvSpPr>
      <xdr:spPr>
        <a:xfrm>
          <a:off x="8515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652</xdr:rowOff>
    </xdr:from>
    <xdr:ext cx="469744" cy="259045"/>
    <xdr:sp macro="" textlink="">
      <xdr:nvSpPr>
        <xdr:cNvPr id="145" name="n_3mainValue【図書館】&#10;一人当たり面積"/>
        <xdr:cNvSpPr txBox="1"/>
      </xdr:nvSpPr>
      <xdr:spPr>
        <a:xfrm>
          <a:off x="7626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14940</xdr:rowOff>
    </xdr:from>
    <xdr:ext cx="469744" cy="259045"/>
    <xdr:sp macro="" textlink="">
      <xdr:nvSpPr>
        <xdr:cNvPr id="146" name="n_4mainValue【図書館】&#10;一人当たり面積"/>
        <xdr:cNvSpPr txBox="1"/>
      </xdr:nvSpPr>
      <xdr:spPr>
        <a:xfrm>
          <a:off x="6737427" y="63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1" name="直線コネクタ 170"/>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2"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3" name="直線コネクタ 172"/>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74"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75" name="直線コネクタ 174"/>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6"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8" name="フローチャート: 判断 177"/>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79" name="フローチャート: 判断 178"/>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0" name="フローチャート: 判断 179"/>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1" name="フローチャート: 判断 180"/>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168275</xdr:rowOff>
    </xdr:from>
    <xdr:to>
      <xdr:col>20</xdr:col>
      <xdr:colOff>38100</xdr:colOff>
      <xdr:row>63</xdr:row>
      <xdr:rowOff>98425</xdr:rowOff>
    </xdr:to>
    <xdr:sp macro="" textlink="">
      <xdr:nvSpPr>
        <xdr:cNvPr id="187" name="楕円 186"/>
        <xdr:cNvSpPr/>
      </xdr:nvSpPr>
      <xdr:spPr>
        <a:xfrm>
          <a:off x="3746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635</xdr:rowOff>
    </xdr:from>
    <xdr:to>
      <xdr:col>15</xdr:col>
      <xdr:colOff>101600</xdr:colOff>
      <xdr:row>63</xdr:row>
      <xdr:rowOff>102235</xdr:rowOff>
    </xdr:to>
    <xdr:sp macro="" textlink="">
      <xdr:nvSpPr>
        <xdr:cNvPr id="188" name="楕円 187"/>
        <xdr:cNvSpPr/>
      </xdr:nvSpPr>
      <xdr:spPr>
        <a:xfrm>
          <a:off x="2857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47625</xdr:rowOff>
    </xdr:from>
    <xdr:to>
      <xdr:col>19</xdr:col>
      <xdr:colOff>177800</xdr:colOff>
      <xdr:row>63</xdr:row>
      <xdr:rowOff>51435</xdr:rowOff>
    </xdr:to>
    <xdr:cxnSp macro="">
      <xdr:nvCxnSpPr>
        <xdr:cNvPr id="189" name="直線コネクタ 188"/>
        <xdr:cNvCxnSpPr/>
      </xdr:nvCxnSpPr>
      <xdr:spPr>
        <a:xfrm flipV="1">
          <a:off x="2908300" y="108489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31115</xdr:rowOff>
    </xdr:from>
    <xdr:to>
      <xdr:col>10</xdr:col>
      <xdr:colOff>165100</xdr:colOff>
      <xdr:row>63</xdr:row>
      <xdr:rowOff>132715</xdr:rowOff>
    </xdr:to>
    <xdr:sp macro="" textlink="">
      <xdr:nvSpPr>
        <xdr:cNvPr id="190" name="楕円 189"/>
        <xdr:cNvSpPr/>
      </xdr:nvSpPr>
      <xdr:spPr>
        <a:xfrm>
          <a:off x="1968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51435</xdr:rowOff>
    </xdr:from>
    <xdr:to>
      <xdr:col>15</xdr:col>
      <xdr:colOff>50800</xdr:colOff>
      <xdr:row>63</xdr:row>
      <xdr:rowOff>81915</xdr:rowOff>
    </xdr:to>
    <xdr:cxnSp macro="">
      <xdr:nvCxnSpPr>
        <xdr:cNvPr id="191" name="直線コネクタ 190"/>
        <xdr:cNvCxnSpPr/>
      </xdr:nvCxnSpPr>
      <xdr:spPr>
        <a:xfrm flipV="1">
          <a:off x="2019300" y="10852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10160</xdr:rowOff>
    </xdr:from>
    <xdr:to>
      <xdr:col>6</xdr:col>
      <xdr:colOff>38100</xdr:colOff>
      <xdr:row>63</xdr:row>
      <xdr:rowOff>111760</xdr:rowOff>
    </xdr:to>
    <xdr:sp macro="" textlink="">
      <xdr:nvSpPr>
        <xdr:cNvPr id="192" name="楕円 191"/>
        <xdr:cNvSpPr/>
      </xdr:nvSpPr>
      <xdr:spPr>
        <a:xfrm>
          <a:off x="107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60960</xdr:rowOff>
    </xdr:from>
    <xdr:to>
      <xdr:col>10</xdr:col>
      <xdr:colOff>114300</xdr:colOff>
      <xdr:row>63</xdr:row>
      <xdr:rowOff>81915</xdr:rowOff>
    </xdr:to>
    <xdr:cxnSp macro="">
      <xdr:nvCxnSpPr>
        <xdr:cNvPr id="193" name="直線コネクタ 192"/>
        <xdr:cNvCxnSpPr/>
      </xdr:nvCxnSpPr>
      <xdr:spPr>
        <a:xfrm>
          <a:off x="1130300" y="108623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94"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195"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196"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97"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89552</xdr:rowOff>
    </xdr:from>
    <xdr:ext cx="405111" cy="259045"/>
    <xdr:sp macro="" textlink="">
      <xdr:nvSpPr>
        <xdr:cNvPr id="198" name="n_1mainValue【体育館・プール】&#10;有形固定資産減価償却率"/>
        <xdr:cNvSpPr txBox="1"/>
      </xdr:nvSpPr>
      <xdr:spPr>
        <a:xfrm>
          <a:off x="35820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93362</xdr:rowOff>
    </xdr:from>
    <xdr:ext cx="405111" cy="259045"/>
    <xdr:sp macro="" textlink="">
      <xdr:nvSpPr>
        <xdr:cNvPr id="199" name="n_2mainValue【体育館・プール】&#10;有形固定資産減価償却率"/>
        <xdr:cNvSpPr txBox="1"/>
      </xdr:nvSpPr>
      <xdr:spPr>
        <a:xfrm>
          <a:off x="2705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123842</xdr:rowOff>
    </xdr:from>
    <xdr:ext cx="405111" cy="259045"/>
    <xdr:sp macro="" textlink="">
      <xdr:nvSpPr>
        <xdr:cNvPr id="200" name="n_3mainValue【体育館・プール】&#10;有形固定資産減価償却率"/>
        <xdr:cNvSpPr txBox="1"/>
      </xdr:nvSpPr>
      <xdr:spPr>
        <a:xfrm>
          <a:off x="1816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102887</xdr:rowOff>
    </xdr:from>
    <xdr:ext cx="405111" cy="259045"/>
    <xdr:sp macro="" textlink="">
      <xdr:nvSpPr>
        <xdr:cNvPr id="201" name="n_4mainValue【体育館・プール】&#10;有形固定資産減価償却率"/>
        <xdr:cNvSpPr txBox="1"/>
      </xdr:nvSpPr>
      <xdr:spPr>
        <a:xfrm>
          <a:off x="927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25" name="直線コネクタ 224"/>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26"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27" name="直線コネクタ 226"/>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2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29" name="直線コネクタ 22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0"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31" name="フローチャート: 判断 230"/>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32" name="フローチャート: 判断 231"/>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33" name="フローチャート: 判断 232"/>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34" name="フローチャート: 判断 233"/>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35" name="フローチャート: 判断 234"/>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41" name="楕円 240"/>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50800</xdr:rowOff>
    </xdr:from>
    <xdr:to>
      <xdr:col>46</xdr:col>
      <xdr:colOff>38100</xdr:colOff>
      <xdr:row>62</xdr:row>
      <xdr:rowOff>152400</xdr:rowOff>
    </xdr:to>
    <xdr:sp macro="" textlink="">
      <xdr:nvSpPr>
        <xdr:cNvPr id="242" name="楕円 241"/>
        <xdr:cNvSpPr/>
      </xdr:nvSpPr>
      <xdr:spPr>
        <a:xfrm>
          <a:off x="8699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101600</xdr:rowOff>
    </xdr:from>
    <xdr:to>
      <xdr:col>50</xdr:col>
      <xdr:colOff>114300</xdr:colOff>
      <xdr:row>62</xdr:row>
      <xdr:rowOff>137160</xdr:rowOff>
    </xdr:to>
    <xdr:cxnSp macro="">
      <xdr:nvCxnSpPr>
        <xdr:cNvPr id="243" name="直線コネクタ 242"/>
        <xdr:cNvCxnSpPr/>
      </xdr:nvCxnSpPr>
      <xdr:spPr>
        <a:xfrm>
          <a:off x="8750300" y="1073150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106680</xdr:rowOff>
    </xdr:from>
    <xdr:to>
      <xdr:col>41</xdr:col>
      <xdr:colOff>101600</xdr:colOff>
      <xdr:row>63</xdr:row>
      <xdr:rowOff>36830</xdr:rowOff>
    </xdr:to>
    <xdr:sp macro="" textlink="">
      <xdr:nvSpPr>
        <xdr:cNvPr id="244" name="楕円 243"/>
        <xdr:cNvSpPr/>
      </xdr:nvSpPr>
      <xdr:spPr>
        <a:xfrm>
          <a:off x="7810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101600</xdr:rowOff>
    </xdr:from>
    <xdr:to>
      <xdr:col>45</xdr:col>
      <xdr:colOff>177800</xdr:colOff>
      <xdr:row>62</xdr:row>
      <xdr:rowOff>157480</xdr:rowOff>
    </xdr:to>
    <xdr:cxnSp macro="">
      <xdr:nvCxnSpPr>
        <xdr:cNvPr id="245" name="直線コネクタ 244"/>
        <xdr:cNvCxnSpPr/>
      </xdr:nvCxnSpPr>
      <xdr:spPr>
        <a:xfrm flipV="1">
          <a:off x="7861300" y="1073150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110490</xdr:rowOff>
    </xdr:from>
    <xdr:to>
      <xdr:col>36</xdr:col>
      <xdr:colOff>165100</xdr:colOff>
      <xdr:row>63</xdr:row>
      <xdr:rowOff>40640</xdr:rowOff>
    </xdr:to>
    <xdr:sp macro="" textlink="">
      <xdr:nvSpPr>
        <xdr:cNvPr id="246" name="楕円 245"/>
        <xdr:cNvSpPr/>
      </xdr:nvSpPr>
      <xdr:spPr>
        <a:xfrm>
          <a:off x="69215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157480</xdr:rowOff>
    </xdr:from>
    <xdr:to>
      <xdr:col>41</xdr:col>
      <xdr:colOff>50800</xdr:colOff>
      <xdr:row>62</xdr:row>
      <xdr:rowOff>161290</xdr:rowOff>
    </xdr:to>
    <xdr:cxnSp macro="">
      <xdr:nvCxnSpPr>
        <xdr:cNvPr id="247" name="直線コネクタ 246"/>
        <xdr:cNvCxnSpPr/>
      </xdr:nvCxnSpPr>
      <xdr:spPr>
        <a:xfrm flipV="1">
          <a:off x="6972300" y="10787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48"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49"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50"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51"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7637</xdr:rowOff>
    </xdr:from>
    <xdr:ext cx="469744" cy="259045"/>
    <xdr:sp macro="" textlink="">
      <xdr:nvSpPr>
        <xdr:cNvPr id="252"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143527</xdr:rowOff>
    </xdr:from>
    <xdr:ext cx="469744" cy="259045"/>
    <xdr:sp macro="" textlink="">
      <xdr:nvSpPr>
        <xdr:cNvPr id="253" name="n_2mainValue【体育館・プール】&#10;一人当たり面積"/>
        <xdr:cNvSpPr txBox="1"/>
      </xdr:nvSpPr>
      <xdr:spPr>
        <a:xfrm>
          <a:off x="8515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27957</xdr:rowOff>
    </xdr:from>
    <xdr:ext cx="469744" cy="259045"/>
    <xdr:sp macro="" textlink="">
      <xdr:nvSpPr>
        <xdr:cNvPr id="254" name="n_3mainValue【体育館・プール】&#10;一人当たり面積"/>
        <xdr:cNvSpPr txBox="1"/>
      </xdr:nvSpPr>
      <xdr:spPr>
        <a:xfrm>
          <a:off x="7626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31767</xdr:rowOff>
    </xdr:from>
    <xdr:ext cx="469744" cy="259045"/>
    <xdr:sp macro="" textlink="">
      <xdr:nvSpPr>
        <xdr:cNvPr id="255" name="n_4mainValue【体育館・プール】&#10;一人当たり面積"/>
        <xdr:cNvSpPr txBox="1"/>
      </xdr:nvSpPr>
      <xdr:spPr>
        <a:xfrm>
          <a:off x="6737427"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7" name="直線コネクタ 26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8" name="テキスト ボックス 26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9" name="直線コネクタ 26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0" name="テキスト ボックス 26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1" name="直線コネクタ 27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2" name="テキスト ボックス 27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3" name="直線コネクタ 27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4" name="テキスト ボックス 27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5" name="直線コネクタ 27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6" name="テキスト ボックス 27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7" name="直線コネクタ 27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8" name="テキスト ボックス 27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81" name="直線コネクタ 280"/>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3" name="直線コネクタ 28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84"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85" name="直線コネクタ 284"/>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86"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87" name="フローチャート: 判断 286"/>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288" name="フローチャート: 判断 287"/>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289" name="フローチャート: 判断 288"/>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0" name="フローチャート: 判断 289"/>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1" name="フローチャート: 判断 290"/>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122827</xdr:rowOff>
    </xdr:from>
    <xdr:to>
      <xdr:col>20</xdr:col>
      <xdr:colOff>38100</xdr:colOff>
      <xdr:row>83</xdr:row>
      <xdr:rowOff>52977</xdr:rowOff>
    </xdr:to>
    <xdr:sp macro="" textlink="">
      <xdr:nvSpPr>
        <xdr:cNvPr id="297" name="楕円 296"/>
        <xdr:cNvSpPr/>
      </xdr:nvSpPr>
      <xdr:spPr>
        <a:xfrm>
          <a:off x="3746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155484</xdr:rowOff>
    </xdr:from>
    <xdr:to>
      <xdr:col>15</xdr:col>
      <xdr:colOff>101600</xdr:colOff>
      <xdr:row>82</xdr:row>
      <xdr:rowOff>85634</xdr:rowOff>
    </xdr:to>
    <xdr:sp macro="" textlink="">
      <xdr:nvSpPr>
        <xdr:cNvPr id="298" name="楕円 297"/>
        <xdr:cNvSpPr/>
      </xdr:nvSpPr>
      <xdr:spPr>
        <a:xfrm>
          <a:off x="2857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34834</xdr:rowOff>
    </xdr:from>
    <xdr:to>
      <xdr:col>19</xdr:col>
      <xdr:colOff>177800</xdr:colOff>
      <xdr:row>83</xdr:row>
      <xdr:rowOff>2177</xdr:rowOff>
    </xdr:to>
    <xdr:cxnSp macro="">
      <xdr:nvCxnSpPr>
        <xdr:cNvPr id="299" name="直線コネクタ 298"/>
        <xdr:cNvCxnSpPr/>
      </xdr:nvCxnSpPr>
      <xdr:spPr>
        <a:xfrm>
          <a:off x="2908300" y="1409373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144055</xdr:rowOff>
    </xdr:from>
    <xdr:to>
      <xdr:col>10</xdr:col>
      <xdr:colOff>165100</xdr:colOff>
      <xdr:row>82</xdr:row>
      <xdr:rowOff>74205</xdr:rowOff>
    </xdr:to>
    <xdr:sp macro="" textlink="">
      <xdr:nvSpPr>
        <xdr:cNvPr id="300" name="楕円 299"/>
        <xdr:cNvSpPr/>
      </xdr:nvSpPr>
      <xdr:spPr>
        <a:xfrm>
          <a:off x="1968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23405</xdr:rowOff>
    </xdr:from>
    <xdr:to>
      <xdr:col>15</xdr:col>
      <xdr:colOff>50800</xdr:colOff>
      <xdr:row>82</xdr:row>
      <xdr:rowOff>34834</xdr:rowOff>
    </xdr:to>
    <xdr:cxnSp macro="">
      <xdr:nvCxnSpPr>
        <xdr:cNvPr id="301" name="直線コネクタ 300"/>
        <xdr:cNvCxnSpPr/>
      </xdr:nvCxnSpPr>
      <xdr:spPr>
        <a:xfrm>
          <a:off x="2019300" y="140823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163649</xdr:rowOff>
    </xdr:from>
    <xdr:to>
      <xdr:col>6</xdr:col>
      <xdr:colOff>38100</xdr:colOff>
      <xdr:row>82</xdr:row>
      <xdr:rowOff>93799</xdr:rowOff>
    </xdr:to>
    <xdr:sp macro="" textlink="">
      <xdr:nvSpPr>
        <xdr:cNvPr id="302" name="楕円 301"/>
        <xdr:cNvSpPr/>
      </xdr:nvSpPr>
      <xdr:spPr>
        <a:xfrm>
          <a:off x="1079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23405</xdr:rowOff>
    </xdr:from>
    <xdr:to>
      <xdr:col>10</xdr:col>
      <xdr:colOff>114300</xdr:colOff>
      <xdr:row>82</xdr:row>
      <xdr:rowOff>42999</xdr:rowOff>
    </xdr:to>
    <xdr:cxnSp macro="">
      <xdr:nvCxnSpPr>
        <xdr:cNvPr id="303" name="直線コネクタ 302"/>
        <xdr:cNvCxnSpPr/>
      </xdr:nvCxnSpPr>
      <xdr:spPr>
        <a:xfrm flipV="1">
          <a:off x="1130300" y="140823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04"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05" name="n_2aveValue【福祉施設】&#10;有形固定資産減価償却率"/>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06" name="n_3ave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07"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44104</xdr:rowOff>
    </xdr:from>
    <xdr:ext cx="405111" cy="259045"/>
    <xdr:sp macro="" textlink="">
      <xdr:nvSpPr>
        <xdr:cNvPr id="308" name="n_1mainValue【福祉施設】&#10;有形固定資産減価償却率"/>
        <xdr:cNvSpPr txBox="1"/>
      </xdr:nvSpPr>
      <xdr:spPr>
        <a:xfrm>
          <a:off x="35820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102161</xdr:rowOff>
    </xdr:from>
    <xdr:ext cx="405111" cy="259045"/>
    <xdr:sp macro="" textlink="">
      <xdr:nvSpPr>
        <xdr:cNvPr id="309" name="n_2mainValue【福祉施設】&#10;有形固定資産減価償却率"/>
        <xdr:cNvSpPr txBox="1"/>
      </xdr:nvSpPr>
      <xdr:spPr>
        <a:xfrm>
          <a:off x="2705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90732</xdr:rowOff>
    </xdr:from>
    <xdr:ext cx="405111" cy="259045"/>
    <xdr:sp macro="" textlink="">
      <xdr:nvSpPr>
        <xdr:cNvPr id="310" name="n_3mainValue【福祉施設】&#10;有形固定資産減価償却率"/>
        <xdr:cNvSpPr txBox="1"/>
      </xdr:nvSpPr>
      <xdr:spPr>
        <a:xfrm>
          <a:off x="1816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110326</xdr:rowOff>
    </xdr:from>
    <xdr:ext cx="405111" cy="259045"/>
    <xdr:sp macro="" textlink="">
      <xdr:nvSpPr>
        <xdr:cNvPr id="311" name="n_4mainValue【福祉施設】&#10;有形固定資産減価償却率"/>
        <xdr:cNvSpPr txBox="1"/>
      </xdr:nvSpPr>
      <xdr:spPr>
        <a:xfrm>
          <a:off x="927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2" name="直線コネクタ 32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3" name="テキスト ボックス 32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4" name="直線コネクタ 32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5" name="テキスト ボックス 32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6" name="直線コネクタ 32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7" name="テキスト ボックス 32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8" name="直線コネクタ 32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9" name="テキスト ボックス 32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0" name="直線コネクタ 32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1" name="テキスト ボックス 33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2" name="直線コネクタ 33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3" name="テキスト ボックス 33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108313</xdr:rowOff>
    </xdr:from>
    <xdr:to>
      <xdr:col>54</xdr:col>
      <xdr:colOff>189865</xdr:colOff>
      <xdr:row>86</xdr:row>
      <xdr:rowOff>149134</xdr:rowOff>
    </xdr:to>
    <xdr:cxnSp macro="">
      <xdr:nvCxnSpPr>
        <xdr:cNvPr id="337" name="直線コネクタ 336"/>
        <xdr:cNvCxnSpPr/>
      </xdr:nvCxnSpPr>
      <xdr:spPr>
        <a:xfrm flipV="1">
          <a:off x="10476865" y="13652863"/>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38"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39" name="直線コネクタ 338"/>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54990</xdr:rowOff>
    </xdr:from>
    <xdr:ext cx="469744" cy="259045"/>
    <xdr:sp macro="" textlink="">
      <xdr:nvSpPr>
        <xdr:cNvPr id="340" name="【福祉施設】&#10;一人当たり面積最大値テキスト"/>
        <xdr:cNvSpPr txBox="1"/>
      </xdr:nvSpPr>
      <xdr:spPr>
        <a:xfrm>
          <a:off x="10515600" y="1342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108313</xdr:rowOff>
    </xdr:from>
    <xdr:to>
      <xdr:col>55</xdr:col>
      <xdr:colOff>88900</xdr:colOff>
      <xdr:row>79</xdr:row>
      <xdr:rowOff>108313</xdr:rowOff>
    </xdr:to>
    <xdr:cxnSp macro="">
      <xdr:nvCxnSpPr>
        <xdr:cNvPr id="341" name="直線コネクタ 340"/>
        <xdr:cNvCxnSpPr/>
      </xdr:nvCxnSpPr>
      <xdr:spPr>
        <a:xfrm>
          <a:off x="10388600" y="136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86558</xdr:rowOff>
    </xdr:from>
    <xdr:ext cx="469744" cy="259045"/>
    <xdr:sp macro="" textlink="">
      <xdr:nvSpPr>
        <xdr:cNvPr id="342" name="【福祉施設】&#10;一人当たり面積平均値テキスト"/>
        <xdr:cNvSpPr txBox="1"/>
      </xdr:nvSpPr>
      <xdr:spPr>
        <a:xfrm>
          <a:off x="10515600" y="1448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108131</xdr:rowOff>
    </xdr:from>
    <xdr:to>
      <xdr:col>55</xdr:col>
      <xdr:colOff>50800</xdr:colOff>
      <xdr:row>85</xdr:row>
      <xdr:rowOff>38281</xdr:rowOff>
    </xdr:to>
    <xdr:sp macro="" textlink="">
      <xdr:nvSpPr>
        <xdr:cNvPr id="343" name="フローチャート: 判断 342"/>
        <xdr:cNvSpPr/>
      </xdr:nvSpPr>
      <xdr:spPr>
        <a:xfrm>
          <a:off x="104267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111398</xdr:rowOff>
    </xdr:from>
    <xdr:to>
      <xdr:col>50</xdr:col>
      <xdr:colOff>165100</xdr:colOff>
      <xdr:row>85</xdr:row>
      <xdr:rowOff>41548</xdr:rowOff>
    </xdr:to>
    <xdr:sp macro="" textlink="">
      <xdr:nvSpPr>
        <xdr:cNvPr id="344" name="フローチャート: 判断 343"/>
        <xdr:cNvSpPr/>
      </xdr:nvSpPr>
      <xdr:spPr>
        <a:xfrm>
          <a:off x="9588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114663</xdr:rowOff>
    </xdr:from>
    <xdr:to>
      <xdr:col>46</xdr:col>
      <xdr:colOff>38100</xdr:colOff>
      <xdr:row>85</xdr:row>
      <xdr:rowOff>44813</xdr:rowOff>
    </xdr:to>
    <xdr:sp macro="" textlink="">
      <xdr:nvSpPr>
        <xdr:cNvPr id="345" name="フローチャート: 判断 344"/>
        <xdr:cNvSpPr/>
      </xdr:nvSpPr>
      <xdr:spPr>
        <a:xfrm>
          <a:off x="86995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78739</xdr:rowOff>
    </xdr:from>
    <xdr:to>
      <xdr:col>41</xdr:col>
      <xdr:colOff>101600</xdr:colOff>
      <xdr:row>85</xdr:row>
      <xdr:rowOff>8889</xdr:rowOff>
    </xdr:to>
    <xdr:sp macro="" textlink="">
      <xdr:nvSpPr>
        <xdr:cNvPr id="346" name="フローチャート: 判断 345"/>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78739</xdr:rowOff>
    </xdr:from>
    <xdr:to>
      <xdr:col>36</xdr:col>
      <xdr:colOff>165100</xdr:colOff>
      <xdr:row>85</xdr:row>
      <xdr:rowOff>8889</xdr:rowOff>
    </xdr:to>
    <xdr:sp macro="" textlink="">
      <xdr:nvSpPr>
        <xdr:cNvPr id="347" name="フローチャート: 判断 346"/>
        <xdr:cNvSpPr/>
      </xdr:nvSpPr>
      <xdr:spPr>
        <a:xfrm>
          <a:off x="6921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19957</xdr:rowOff>
    </xdr:from>
    <xdr:to>
      <xdr:col>50</xdr:col>
      <xdr:colOff>165100</xdr:colOff>
      <xdr:row>82</xdr:row>
      <xdr:rowOff>121557</xdr:rowOff>
    </xdr:to>
    <xdr:sp macro="" textlink="">
      <xdr:nvSpPr>
        <xdr:cNvPr id="353" name="楕円 352"/>
        <xdr:cNvSpPr/>
      </xdr:nvSpPr>
      <xdr:spPr>
        <a:xfrm>
          <a:off x="9588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29755</xdr:rowOff>
    </xdr:from>
    <xdr:to>
      <xdr:col>46</xdr:col>
      <xdr:colOff>38100</xdr:colOff>
      <xdr:row>82</xdr:row>
      <xdr:rowOff>131355</xdr:rowOff>
    </xdr:to>
    <xdr:sp macro="" textlink="">
      <xdr:nvSpPr>
        <xdr:cNvPr id="354" name="楕円 353"/>
        <xdr:cNvSpPr/>
      </xdr:nvSpPr>
      <xdr:spPr>
        <a:xfrm>
          <a:off x="8699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70757</xdr:rowOff>
    </xdr:from>
    <xdr:to>
      <xdr:col>50</xdr:col>
      <xdr:colOff>114300</xdr:colOff>
      <xdr:row>82</xdr:row>
      <xdr:rowOff>80555</xdr:rowOff>
    </xdr:to>
    <xdr:cxnSp macro="">
      <xdr:nvCxnSpPr>
        <xdr:cNvPr id="355" name="直線コネクタ 354"/>
        <xdr:cNvCxnSpPr/>
      </xdr:nvCxnSpPr>
      <xdr:spPr>
        <a:xfrm flipV="1">
          <a:off x="8750300" y="141296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162016</xdr:rowOff>
    </xdr:from>
    <xdr:to>
      <xdr:col>41</xdr:col>
      <xdr:colOff>101600</xdr:colOff>
      <xdr:row>78</xdr:row>
      <xdr:rowOff>92166</xdr:rowOff>
    </xdr:to>
    <xdr:sp macro="" textlink="">
      <xdr:nvSpPr>
        <xdr:cNvPr id="356" name="楕円 355"/>
        <xdr:cNvSpPr/>
      </xdr:nvSpPr>
      <xdr:spPr>
        <a:xfrm>
          <a:off x="7810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41366</xdr:rowOff>
    </xdr:from>
    <xdr:to>
      <xdr:col>45</xdr:col>
      <xdr:colOff>177800</xdr:colOff>
      <xdr:row>82</xdr:row>
      <xdr:rowOff>80555</xdr:rowOff>
    </xdr:to>
    <xdr:cxnSp macro="">
      <xdr:nvCxnSpPr>
        <xdr:cNvPr id="357" name="直線コネクタ 356"/>
        <xdr:cNvCxnSpPr/>
      </xdr:nvCxnSpPr>
      <xdr:spPr>
        <a:xfrm>
          <a:off x="7861300" y="13414466"/>
          <a:ext cx="8890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135889</xdr:rowOff>
    </xdr:from>
    <xdr:to>
      <xdr:col>36</xdr:col>
      <xdr:colOff>165100</xdr:colOff>
      <xdr:row>78</xdr:row>
      <xdr:rowOff>66039</xdr:rowOff>
    </xdr:to>
    <xdr:sp macro="" textlink="">
      <xdr:nvSpPr>
        <xdr:cNvPr id="358" name="楕円 357"/>
        <xdr:cNvSpPr/>
      </xdr:nvSpPr>
      <xdr:spPr>
        <a:xfrm>
          <a:off x="6921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15239</xdr:rowOff>
    </xdr:from>
    <xdr:to>
      <xdr:col>41</xdr:col>
      <xdr:colOff>50800</xdr:colOff>
      <xdr:row>78</xdr:row>
      <xdr:rowOff>41366</xdr:rowOff>
    </xdr:to>
    <xdr:cxnSp macro="">
      <xdr:nvCxnSpPr>
        <xdr:cNvPr id="359" name="直線コネクタ 358"/>
        <xdr:cNvCxnSpPr/>
      </xdr:nvCxnSpPr>
      <xdr:spPr>
        <a:xfrm>
          <a:off x="6972300" y="13388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32675</xdr:rowOff>
    </xdr:from>
    <xdr:ext cx="469744" cy="259045"/>
    <xdr:sp macro="" textlink="">
      <xdr:nvSpPr>
        <xdr:cNvPr id="360" name="n_1aveValue【福祉施設】&#10;一人当たり面積"/>
        <xdr:cNvSpPr txBox="1"/>
      </xdr:nvSpPr>
      <xdr:spPr>
        <a:xfrm>
          <a:off x="93917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35940</xdr:rowOff>
    </xdr:from>
    <xdr:ext cx="469744" cy="259045"/>
    <xdr:sp macro="" textlink="">
      <xdr:nvSpPr>
        <xdr:cNvPr id="361" name="n_2aveValue【福祉施設】&#10;一人当たり面積"/>
        <xdr:cNvSpPr txBox="1"/>
      </xdr:nvSpPr>
      <xdr:spPr>
        <a:xfrm>
          <a:off x="85154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62" name="n_3aveValue【福祉施設】&#10;一人当たり面積"/>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xdr:rowOff>
    </xdr:from>
    <xdr:ext cx="469744" cy="259045"/>
    <xdr:sp macro="" textlink="">
      <xdr:nvSpPr>
        <xdr:cNvPr id="363" name="n_4aveValue【福祉施設】&#10;一人当たり面積"/>
        <xdr:cNvSpPr txBox="1"/>
      </xdr:nvSpPr>
      <xdr:spPr>
        <a:xfrm>
          <a:off x="6737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138084</xdr:rowOff>
    </xdr:from>
    <xdr:ext cx="469744" cy="259045"/>
    <xdr:sp macro="" textlink="">
      <xdr:nvSpPr>
        <xdr:cNvPr id="364" name="n_1mainValue【福祉施設】&#10;一人当たり面積"/>
        <xdr:cNvSpPr txBox="1"/>
      </xdr:nvSpPr>
      <xdr:spPr>
        <a:xfrm>
          <a:off x="9391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147882</xdr:rowOff>
    </xdr:from>
    <xdr:ext cx="469744" cy="259045"/>
    <xdr:sp macro="" textlink="">
      <xdr:nvSpPr>
        <xdr:cNvPr id="365" name="n_2mainValue【福祉施設】&#10;一人当たり面積"/>
        <xdr:cNvSpPr txBox="1"/>
      </xdr:nvSpPr>
      <xdr:spPr>
        <a:xfrm>
          <a:off x="8515427" y="1386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108693</xdr:rowOff>
    </xdr:from>
    <xdr:ext cx="469744" cy="259045"/>
    <xdr:sp macro="" textlink="">
      <xdr:nvSpPr>
        <xdr:cNvPr id="366" name="n_3mainValue【福祉施設】&#10;一人当たり面積"/>
        <xdr:cNvSpPr txBox="1"/>
      </xdr:nvSpPr>
      <xdr:spPr>
        <a:xfrm>
          <a:off x="7626427" y="131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82566</xdr:rowOff>
    </xdr:from>
    <xdr:ext cx="469744" cy="259045"/>
    <xdr:sp macro="" textlink="">
      <xdr:nvSpPr>
        <xdr:cNvPr id="367" name="n_4mainValue【福祉施設】&#10;一人当たり面積"/>
        <xdr:cNvSpPr txBox="1"/>
      </xdr:nvSpPr>
      <xdr:spPr>
        <a:xfrm>
          <a:off x="6737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393" name="直線コネクタ 392"/>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5" name="直線コネクタ 39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396"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397" name="直線コネクタ 396"/>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98"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99" name="フローチャート: 判断 398"/>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00" name="フローチャート: 判断 399"/>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01" name="フローチャート: 判断 400"/>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2" name="フローチャート: 判断 401"/>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03" name="フローチャート: 判断 402"/>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69487</xdr:rowOff>
    </xdr:from>
    <xdr:to>
      <xdr:col>20</xdr:col>
      <xdr:colOff>38100</xdr:colOff>
      <xdr:row>101</xdr:row>
      <xdr:rowOff>171087</xdr:rowOff>
    </xdr:to>
    <xdr:sp macro="" textlink="">
      <xdr:nvSpPr>
        <xdr:cNvPr id="409" name="楕円 408"/>
        <xdr:cNvSpPr/>
      </xdr:nvSpPr>
      <xdr:spPr>
        <a:xfrm>
          <a:off x="3746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22134</xdr:rowOff>
    </xdr:from>
    <xdr:to>
      <xdr:col>15</xdr:col>
      <xdr:colOff>101600</xdr:colOff>
      <xdr:row>101</xdr:row>
      <xdr:rowOff>123734</xdr:rowOff>
    </xdr:to>
    <xdr:sp macro="" textlink="">
      <xdr:nvSpPr>
        <xdr:cNvPr id="410" name="楕円 409"/>
        <xdr:cNvSpPr/>
      </xdr:nvSpPr>
      <xdr:spPr>
        <a:xfrm>
          <a:off x="2857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72934</xdr:rowOff>
    </xdr:from>
    <xdr:to>
      <xdr:col>19</xdr:col>
      <xdr:colOff>177800</xdr:colOff>
      <xdr:row>101</xdr:row>
      <xdr:rowOff>120287</xdr:rowOff>
    </xdr:to>
    <xdr:cxnSp macro="">
      <xdr:nvCxnSpPr>
        <xdr:cNvPr id="411" name="直線コネクタ 410"/>
        <xdr:cNvCxnSpPr/>
      </xdr:nvCxnSpPr>
      <xdr:spPr>
        <a:xfrm>
          <a:off x="2908300" y="173893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146231</xdr:rowOff>
    </xdr:from>
    <xdr:to>
      <xdr:col>10</xdr:col>
      <xdr:colOff>165100</xdr:colOff>
      <xdr:row>101</xdr:row>
      <xdr:rowOff>76381</xdr:rowOff>
    </xdr:to>
    <xdr:sp macro="" textlink="">
      <xdr:nvSpPr>
        <xdr:cNvPr id="412" name="楕円 411"/>
        <xdr:cNvSpPr/>
      </xdr:nvSpPr>
      <xdr:spPr>
        <a:xfrm>
          <a:off x="1968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25581</xdr:rowOff>
    </xdr:from>
    <xdr:to>
      <xdr:col>15</xdr:col>
      <xdr:colOff>50800</xdr:colOff>
      <xdr:row>101</xdr:row>
      <xdr:rowOff>72934</xdr:rowOff>
    </xdr:to>
    <xdr:cxnSp macro="">
      <xdr:nvCxnSpPr>
        <xdr:cNvPr id="413" name="直線コネクタ 412"/>
        <xdr:cNvCxnSpPr/>
      </xdr:nvCxnSpPr>
      <xdr:spPr>
        <a:xfrm>
          <a:off x="2019300" y="173420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100512</xdr:rowOff>
    </xdr:from>
    <xdr:to>
      <xdr:col>6</xdr:col>
      <xdr:colOff>38100</xdr:colOff>
      <xdr:row>101</xdr:row>
      <xdr:rowOff>30662</xdr:rowOff>
    </xdr:to>
    <xdr:sp macro="" textlink="">
      <xdr:nvSpPr>
        <xdr:cNvPr id="414" name="楕円 413"/>
        <xdr:cNvSpPr/>
      </xdr:nvSpPr>
      <xdr:spPr>
        <a:xfrm>
          <a:off x="1079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151312</xdr:rowOff>
    </xdr:from>
    <xdr:to>
      <xdr:col>10</xdr:col>
      <xdr:colOff>114300</xdr:colOff>
      <xdr:row>101</xdr:row>
      <xdr:rowOff>25581</xdr:rowOff>
    </xdr:to>
    <xdr:cxnSp macro="">
      <xdr:nvCxnSpPr>
        <xdr:cNvPr id="415" name="直線コネクタ 414"/>
        <xdr:cNvCxnSpPr/>
      </xdr:nvCxnSpPr>
      <xdr:spPr>
        <a:xfrm>
          <a:off x="1130300" y="17296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16"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17"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1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19"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16164</xdr:rowOff>
    </xdr:from>
    <xdr:ext cx="405111" cy="259045"/>
    <xdr:sp macro="" textlink="">
      <xdr:nvSpPr>
        <xdr:cNvPr id="420" name="n_1mainValue【市民会館】&#10;有形固定資産減価償却率"/>
        <xdr:cNvSpPr txBox="1"/>
      </xdr:nvSpPr>
      <xdr:spPr>
        <a:xfrm>
          <a:off x="35820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140261</xdr:rowOff>
    </xdr:from>
    <xdr:ext cx="405111" cy="259045"/>
    <xdr:sp macro="" textlink="">
      <xdr:nvSpPr>
        <xdr:cNvPr id="421" name="n_2mainValue【市民会館】&#10;有形固定資産減価償却率"/>
        <xdr:cNvSpPr txBox="1"/>
      </xdr:nvSpPr>
      <xdr:spPr>
        <a:xfrm>
          <a:off x="27057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92908</xdr:rowOff>
    </xdr:from>
    <xdr:ext cx="405111" cy="259045"/>
    <xdr:sp macro="" textlink="">
      <xdr:nvSpPr>
        <xdr:cNvPr id="422" name="n_3mainValue【市民会館】&#10;有形固定資産減価償却率"/>
        <xdr:cNvSpPr txBox="1"/>
      </xdr:nvSpPr>
      <xdr:spPr>
        <a:xfrm>
          <a:off x="1816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47189</xdr:rowOff>
    </xdr:from>
    <xdr:ext cx="405111" cy="259045"/>
    <xdr:sp macro="" textlink="">
      <xdr:nvSpPr>
        <xdr:cNvPr id="423" name="n_4mainValue【市民会館】&#10;有形固定資産減価償却率"/>
        <xdr:cNvSpPr txBox="1"/>
      </xdr:nvSpPr>
      <xdr:spPr>
        <a:xfrm>
          <a:off x="9277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4" name="直線コネクタ 43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5" name="テキスト ボックス 43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6" name="直線コネクタ 43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7" name="テキスト ボックス 43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8" name="直線コネクタ 43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9" name="テキスト ボックス 43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0" name="直線コネクタ 43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1" name="テキスト ボックス 44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45" name="直線コネクタ 444"/>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46"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47" name="直線コネクタ 446"/>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48"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49" name="直線コネクタ 448"/>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50"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51" name="フローチャート: 判断 450"/>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52" name="フローチャート: 判断 451"/>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3" name="フローチャート: 判断 452"/>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54" name="フローチャート: 判断 453"/>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55" name="フローチャート: 判断 454"/>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64263</xdr:rowOff>
    </xdr:from>
    <xdr:to>
      <xdr:col>50</xdr:col>
      <xdr:colOff>165100</xdr:colOff>
      <xdr:row>99</xdr:row>
      <xdr:rowOff>165863</xdr:rowOff>
    </xdr:to>
    <xdr:sp macro="" textlink="">
      <xdr:nvSpPr>
        <xdr:cNvPr id="461" name="楕円 460"/>
        <xdr:cNvSpPr/>
      </xdr:nvSpPr>
      <xdr:spPr>
        <a:xfrm>
          <a:off x="9588500" y="170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82550</xdr:rowOff>
    </xdr:from>
    <xdr:to>
      <xdr:col>46</xdr:col>
      <xdr:colOff>38100</xdr:colOff>
      <xdr:row>100</xdr:row>
      <xdr:rowOff>12700</xdr:rowOff>
    </xdr:to>
    <xdr:sp macro="" textlink="">
      <xdr:nvSpPr>
        <xdr:cNvPr id="462" name="楕円 461"/>
        <xdr:cNvSpPr/>
      </xdr:nvSpPr>
      <xdr:spPr>
        <a:xfrm>
          <a:off x="8699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115063</xdr:rowOff>
    </xdr:from>
    <xdr:to>
      <xdr:col>50</xdr:col>
      <xdr:colOff>114300</xdr:colOff>
      <xdr:row>99</xdr:row>
      <xdr:rowOff>133350</xdr:rowOff>
    </xdr:to>
    <xdr:cxnSp macro="">
      <xdr:nvCxnSpPr>
        <xdr:cNvPr id="463" name="直線コネクタ 462"/>
        <xdr:cNvCxnSpPr/>
      </xdr:nvCxnSpPr>
      <xdr:spPr>
        <a:xfrm flipV="1">
          <a:off x="8750300" y="17088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100837</xdr:rowOff>
    </xdr:from>
    <xdr:to>
      <xdr:col>41</xdr:col>
      <xdr:colOff>101600</xdr:colOff>
      <xdr:row>100</xdr:row>
      <xdr:rowOff>30987</xdr:rowOff>
    </xdr:to>
    <xdr:sp macro="" textlink="">
      <xdr:nvSpPr>
        <xdr:cNvPr id="464" name="楕円 463"/>
        <xdr:cNvSpPr/>
      </xdr:nvSpPr>
      <xdr:spPr>
        <a:xfrm>
          <a:off x="7810500" y="170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133350</xdr:rowOff>
    </xdr:from>
    <xdr:to>
      <xdr:col>45</xdr:col>
      <xdr:colOff>177800</xdr:colOff>
      <xdr:row>99</xdr:row>
      <xdr:rowOff>151637</xdr:rowOff>
    </xdr:to>
    <xdr:cxnSp macro="">
      <xdr:nvCxnSpPr>
        <xdr:cNvPr id="465" name="直線コネクタ 464"/>
        <xdr:cNvCxnSpPr/>
      </xdr:nvCxnSpPr>
      <xdr:spPr>
        <a:xfrm flipV="1">
          <a:off x="7861300" y="17106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132842</xdr:rowOff>
    </xdr:from>
    <xdr:to>
      <xdr:col>36</xdr:col>
      <xdr:colOff>165100</xdr:colOff>
      <xdr:row>100</xdr:row>
      <xdr:rowOff>62992</xdr:rowOff>
    </xdr:to>
    <xdr:sp macro="" textlink="">
      <xdr:nvSpPr>
        <xdr:cNvPr id="466" name="楕円 465"/>
        <xdr:cNvSpPr/>
      </xdr:nvSpPr>
      <xdr:spPr>
        <a:xfrm>
          <a:off x="69215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151637</xdr:rowOff>
    </xdr:from>
    <xdr:to>
      <xdr:col>41</xdr:col>
      <xdr:colOff>50800</xdr:colOff>
      <xdr:row>100</xdr:row>
      <xdr:rowOff>12192</xdr:rowOff>
    </xdr:to>
    <xdr:cxnSp macro="">
      <xdr:nvCxnSpPr>
        <xdr:cNvPr id="467" name="直線コネクタ 466"/>
        <xdr:cNvCxnSpPr/>
      </xdr:nvCxnSpPr>
      <xdr:spPr>
        <a:xfrm flipV="1">
          <a:off x="6972300" y="171251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68" name="n_1aveValue【市民会館】&#10;一人当たり面積"/>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9"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70"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71" name="n_4aveValue【市民会館】&#10;一人当たり面積"/>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10940</xdr:rowOff>
    </xdr:from>
    <xdr:ext cx="469744" cy="259045"/>
    <xdr:sp macro="" textlink="">
      <xdr:nvSpPr>
        <xdr:cNvPr id="472" name="n_1mainValue【市民会館】&#10;一人当たり面積"/>
        <xdr:cNvSpPr txBox="1"/>
      </xdr:nvSpPr>
      <xdr:spPr>
        <a:xfrm>
          <a:off x="9391727" y="1681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29227</xdr:rowOff>
    </xdr:from>
    <xdr:ext cx="469744" cy="259045"/>
    <xdr:sp macro="" textlink="">
      <xdr:nvSpPr>
        <xdr:cNvPr id="473" name="n_2mainValue【市民会館】&#10;一人当たり面積"/>
        <xdr:cNvSpPr txBox="1"/>
      </xdr:nvSpPr>
      <xdr:spPr>
        <a:xfrm>
          <a:off x="85154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47514</xdr:rowOff>
    </xdr:from>
    <xdr:ext cx="469744" cy="259045"/>
    <xdr:sp macro="" textlink="">
      <xdr:nvSpPr>
        <xdr:cNvPr id="474" name="n_3mainValue【市民会館】&#10;一人当たり面積"/>
        <xdr:cNvSpPr txBox="1"/>
      </xdr:nvSpPr>
      <xdr:spPr>
        <a:xfrm>
          <a:off x="7626427" y="1684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79519</xdr:rowOff>
    </xdr:from>
    <xdr:ext cx="469744" cy="259045"/>
    <xdr:sp macro="" textlink="">
      <xdr:nvSpPr>
        <xdr:cNvPr id="475" name="n_4mainValue【市民会館】&#10;一人当たり面積"/>
        <xdr:cNvSpPr txBox="1"/>
      </xdr:nvSpPr>
      <xdr:spPr>
        <a:xfrm>
          <a:off x="6737427" y="168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01" name="直線コネクタ 500"/>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02"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03" name="直線コネクタ 502"/>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04"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05" name="直線コネクタ 504"/>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06"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07" name="フローチャート: 判断 506"/>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08" name="フローチャート: 判断 507"/>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09" name="フローチャート: 判断 508"/>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10" name="フローチャート: 判断 509"/>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11" name="フローチャート: 判断 510"/>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77651</xdr:rowOff>
    </xdr:from>
    <xdr:to>
      <xdr:col>81</xdr:col>
      <xdr:colOff>101600</xdr:colOff>
      <xdr:row>40</xdr:row>
      <xdr:rowOff>7801</xdr:rowOff>
    </xdr:to>
    <xdr:sp macro="" textlink="">
      <xdr:nvSpPr>
        <xdr:cNvPr id="517" name="楕円 516"/>
        <xdr:cNvSpPr/>
      </xdr:nvSpPr>
      <xdr:spPr>
        <a:xfrm>
          <a:off x="15430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62956</xdr:rowOff>
    </xdr:from>
    <xdr:to>
      <xdr:col>76</xdr:col>
      <xdr:colOff>165100</xdr:colOff>
      <xdr:row>39</xdr:row>
      <xdr:rowOff>164556</xdr:rowOff>
    </xdr:to>
    <xdr:sp macro="" textlink="">
      <xdr:nvSpPr>
        <xdr:cNvPr id="518" name="楕円 517"/>
        <xdr:cNvSpPr/>
      </xdr:nvSpPr>
      <xdr:spPr>
        <a:xfrm>
          <a:off x="14541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113756</xdr:rowOff>
    </xdr:from>
    <xdr:to>
      <xdr:col>81</xdr:col>
      <xdr:colOff>50800</xdr:colOff>
      <xdr:row>39</xdr:row>
      <xdr:rowOff>128451</xdr:rowOff>
    </xdr:to>
    <xdr:cxnSp macro="">
      <xdr:nvCxnSpPr>
        <xdr:cNvPr id="519" name="直線コネクタ 518"/>
        <xdr:cNvCxnSpPr/>
      </xdr:nvCxnSpPr>
      <xdr:spPr>
        <a:xfrm>
          <a:off x="14592300" y="68003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49893</xdr:rowOff>
    </xdr:from>
    <xdr:to>
      <xdr:col>72</xdr:col>
      <xdr:colOff>38100</xdr:colOff>
      <xdr:row>39</xdr:row>
      <xdr:rowOff>151493</xdr:rowOff>
    </xdr:to>
    <xdr:sp macro="" textlink="">
      <xdr:nvSpPr>
        <xdr:cNvPr id="520" name="楕円 519"/>
        <xdr:cNvSpPr/>
      </xdr:nvSpPr>
      <xdr:spPr>
        <a:xfrm>
          <a:off x="13652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100693</xdr:rowOff>
    </xdr:from>
    <xdr:to>
      <xdr:col>76</xdr:col>
      <xdr:colOff>114300</xdr:colOff>
      <xdr:row>39</xdr:row>
      <xdr:rowOff>113756</xdr:rowOff>
    </xdr:to>
    <xdr:cxnSp macro="">
      <xdr:nvCxnSpPr>
        <xdr:cNvPr id="521" name="直線コネクタ 520"/>
        <xdr:cNvCxnSpPr/>
      </xdr:nvCxnSpPr>
      <xdr:spPr>
        <a:xfrm>
          <a:off x="13703300" y="6787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43362</xdr:rowOff>
    </xdr:from>
    <xdr:to>
      <xdr:col>67</xdr:col>
      <xdr:colOff>101600</xdr:colOff>
      <xdr:row>39</xdr:row>
      <xdr:rowOff>144962</xdr:rowOff>
    </xdr:to>
    <xdr:sp macro="" textlink="">
      <xdr:nvSpPr>
        <xdr:cNvPr id="522" name="楕円 521"/>
        <xdr:cNvSpPr/>
      </xdr:nvSpPr>
      <xdr:spPr>
        <a:xfrm>
          <a:off x="1276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94162</xdr:rowOff>
    </xdr:from>
    <xdr:to>
      <xdr:col>71</xdr:col>
      <xdr:colOff>177800</xdr:colOff>
      <xdr:row>39</xdr:row>
      <xdr:rowOff>100693</xdr:rowOff>
    </xdr:to>
    <xdr:cxnSp macro="">
      <xdr:nvCxnSpPr>
        <xdr:cNvPr id="523" name="直線コネクタ 522"/>
        <xdr:cNvCxnSpPr/>
      </xdr:nvCxnSpPr>
      <xdr:spPr>
        <a:xfrm>
          <a:off x="12814300" y="6780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24"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25"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26"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27"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170378</xdr:rowOff>
    </xdr:from>
    <xdr:ext cx="405111" cy="259045"/>
    <xdr:sp macro="" textlink="">
      <xdr:nvSpPr>
        <xdr:cNvPr id="528" name="n_1mainValue【一般廃棄物処理施設】&#10;有形固定資産減価償却率"/>
        <xdr:cNvSpPr txBox="1"/>
      </xdr:nvSpPr>
      <xdr:spPr>
        <a:xfrm>
          <a:off x="152660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155683</xdr:rowOff>
    </xdr:from>
    <xdr:ext cx="405111" cy="259045"/>
    <xdr:sp macro="" textlink="">
      <xdr:nvSpPr>
        <xdr:cNvPr id="529" name="n_2mainValue【一般廃棄物処理施設】&#10;有形固定資産減価償却率"/>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142620</xdr:rowOff>
    </xdr:from>
    <xdr:ext cx="405111" cy="259045"/>
    <xdr:sp macro="" textlink="">
      <xdr:nvSpPr>
        <xdr:cNvPr id="530" name="n_3mainValue【一般廃棄物処理施設】&#10;有形固定資産減価償却率"/>
        <xdr:cNvSpPr txBox="1"/>
      </xdr:nvSpPr>
      <xdr:spPr>
        <a:xfrm>
          <a:off x="13500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136089</xdr:rowOff>
    </xdr:from>
    <xdr:ext cx="405111" cy="259045"/>
    <xdr:sp macro="" textlink="">
      <xdr:nvSpPr>
        <xdr:cNvPr id="531" name="n_4mainValue【一般廃棄物処理施設】&#10;有形固定資産減価償却率"/>
        <xdr:cNvSpPr txBox="1"/>
      </xdr:nvSpPr>
      <xdr:spPr>
        <a:xfrm>
          <a:off x="12611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2" name="直線コネクタ 5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3" name="テキスト ボックス 5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4" name="直線コネクタ 5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5" name="テキスト ボックス 5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6" name="直線コネクタ 5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7" name="テキスト ボックス 5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8" name="直線コネクタ 5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9" name="テキスト ボックス 5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1" name="テキスト ボックス 5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53" name="直線コネクタ 552"/>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54"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55" name="直線コネクタ 554"/>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56"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57" name="直線コネクタ 556"/>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58" name="【一般廃棄物処理施設】&#10;一人当たり有形固定資産（償却資産）額平均値テキスト"/>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59" name="フローチャート: 判断 558"/>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60" name="フローチャート: 判断 559"/>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61" name="フローチャート: 判断 560"/>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62" name="フローチャート: 判断 561"/>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63" name="フローチャート: 判断 562"/>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4" name="テキスト ボックス 5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48644</xdr:rowOff>
    </xdr:from>
    <xdr:to>
      <xdr:col>112</xdr:col>
      <xdr:colOff>38100</xdr:colOff>
      <xdr:row>37</xdr:row>
      <xdr:rowOff>150244</xdr:rowOff>
    </xdr:to>
    <xdr:sp macro="" textlink="">
      <xdr:nvSpPr>
        <xdr:cNvPr id="569" name="楕円 568"/>
        <xdr:cNvSpPr/>
      </xdr:nvSpPr>
      <xdr:spPr>
        <a:xfrm>
          <a:off x="21272500" y="63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64413</xdr:rowOff>
    </xdr:from>
    <xdr:to>
      <xdr:col>107</xdr:col>
      <xdr:colOff>101600</xdr:colOff>
      <xdr:row>37</xdr:row>
      <xdr:rowOff>166013</xdr:rowOff>
    </xdr:to>
    <xdr:sp macro="" textlink="">
      <xdr:nvSpPr>
        <xdr:cNvPr id="570" name="楕円 569"/>
        <xdr:cNvSpPr/>
      </xdr:nvSpPr>
      <xdr:spPr>
        <a:xfrm>
          <a:off x="20383500" y="640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99444</xdr:rowOff>
    </xdr:from>
    <xdr:to>
      <xdr:col>111</xdr:col>
      <xdr:colOff>177800</xdr:colOff>
      <xdr:row>37</xdr:row>
      <xdr:rowOff>115213</xdr:rowOff>
    </xdr:to>
    <xdr:cxnSp macro="">
      <xdr:nvCxnSpPr>
        <xdr:cNvPr id="571" name="直線コネクタ 570"/>
        <xdr:cNvCxnSpPr/>
      </xdr:nvCxnSpPr>
      <xdr:spPr>
        <a:xfrm flipV="1">
          <a:off x="20434300" y="6443094"/>
          <a:ext cx="889000" cy="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80022</xdr:rowOff>
    </xdr:from>
    <xdr:to>
      <xdr:col>102</xdr:col>
      <xdr:colOff>165100</xdr:colOff>
      <xdr:row>38</xdr:row>
      <xdr:rowOff>10171</xdr:rowOff>
    </xdr:to>
    <xdr:sp macro="" textlink="">
      <xdr:nvSpPr>
        <xdr:cNvPr id="572" name="楕円 571"/>
        <xdr:cNvSpPr/>
      </xdr:nvSpPr>
      <xdr:spPr>
        <a:xfrm>
          <a:off x="19494500" y="6423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115213</xdr:rowOff>
    </xdr:from>
    <xdr:to>
      <xdr:col>107</xdr:col>
      <xdr:colOff>50800</xdr:colOff>
      <xdr:row>37</xdr:row>
      <xdr:rowOff>130822</xdr:rowOff>
    </xdr:to>
    <xdr:cxnSp macro="">
      <xdr:nvCxnSpPr>
        <xdr:cNvPr id="573" name="直線コネクタ 572"/>
        <xdr:cNvCxnSpPr/>
      </xdr:nvCxnSpPr>
      <xdr:spPr>
        <a:xfrm flipV="1">
          <a:off x="19545300" y="6458863"/>
          <a:ext cx="8890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100056</xdr:rowOff>
    </xdr:from>
    <xdr:to>
      <xdr:col>98</xdr:col>
      <xdr:colOff>38100</xdr:colOff>
      <xdr:row>38</xdr:row>
      <xdr:rowOff>30206</xdr:rowOff>
    </xdr:to>
    <xdr:sp macro="" textlink="">
      <xdr:nvSpPr>
        <xdr:cNvPr id="574" name="楕円 573"/>
        <xdr:cNvSpPr/>
      </xdr:nvSpPr>
      <xdr:spPr>
        <a:xfrm>
          <a:off x="18605500" y="64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130822</xdr:rowOff>
    </xdr:from>
    <xdr:to>
      <xdr:col>102</xdr:col>
      <xdr:colOff>114300</xdr:colOff>
      <xdr:row>37</xdr:row>
      <xdr:rowOff>150856</xdr:rowOff>
    </xdr:to>
    <xdr:cxnSp macro="">
      <xdr:nvCxnSpPr>
        <xdr:cNvPr id="575" name="直線コネクタ 574"/>
        <xdr:cNvCxnSpPr/>
      </xdr:nvCxnSpPr>
      <xdr:spPr>
        <a:xfrm flipV="1">
          <a:off x="18656300" y="6474472"/>
          <a:ext cx="889000" cy="2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576" name="n_1aveValue【一般廃棄物処理施設】&#10;一人当たり有形固定資産（償却資産）額"/>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577" name="n_2aveValue【一般廃棄物処理施設】&#10;一人当たり有形固定資産（償却資産）額"/>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578" name="n_3aveValue【一般廃棄物処理施設】&#10;一人当たり有形固定資産（償却資産）額"/>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579" name="n_4aveValue【一般廃棄物処理施設】&#10;一人当たり有形固定資産（償却資産）額"/>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166771</xdr:rowOff>
    </xdr:from>
    <xdr:ext cx="599010" cy="259045"/>
    <xdr:sp macro="" textlink="">
      <xdr:nvSpPr>
        <xdr:cNvPr id="580" name="n_1mainValue【一般廃棄物処理施設】&#10;一人当たり有形固定資産（償却資産）額"/>
        <xdr:cNvSpPr txBox="1"/>
      </xdr:nvSpPr>
      <xdr:spPr>
        <a:xfrm>
          <a:off x="21011095" y="616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11090</xdr:rowOff>
    </xdr:from>
    <xdr:ext cx="599010" cy="259045"/>
    <xdr:sp macro="" textlink="">
      <xdr:nvSpPr>
        <xdr:cNvPr id="581" name="n_2mainValue【一般廃棄物処理施設】&#10;一人当たり有形固定資産（償却資産）額"/>
        <xdr:cNvSpPr txBox="1"/>
      </xdr:nvSpPr>
      <xdr:spPr>
        <a:xfrm>
          <a:off x="20134795" y="618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26699</xdr:rowOff>
    </xdr:from>
    <xdr:ext cx="599010" cy="259045"/>
    <xdr:sp macro="" textlink="">
      <xdr:nvSpPr>
        <xdr:cNvPr id="582" name="n_3mainValue【一般廃棄物処理施設】&#10;一人当たり有形固定資産（償却資産）額"/>
        <xdr:cNvSpPr txBox="1"/>
      </xdr:nvSpPr>
      <xdr:spPr>
        <a:xfrm>
          <a:off x="19245795" y="619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46733</xdr:rowOff>
    </xdr:from>
    <xdr:ext cx="599010" cy="259045"/>
    <xdr:sp macro="" textlink="">
      <xdr:nvSpPr>
        <xdr:cNvPr id="583" name="n_4mainValue【一般廃棄物処理施設】&#10;一人当たり有形固定資産（償却資産）額"/>
        <xdr:cNvSpPr txBox="1"/>
      </xdr:nvSpPr>
      <xdr:spPr>
        <a:xfrm>
          <a:off x="18356795" y="621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5" name="正方形/長方形 5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6" name="正方形/長方形 5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7" name="正方形/長方形 5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8" name="正方形/長方形 5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9" name="正方形/長方形 5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0" name="正方形/長方形 5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正方形/長方形 5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2" name="テキスト ボックス 5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3" name="直線コネクタ 5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4" name="テキスト ボックス 5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5" name="直線コネクタ 5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6" name="テキスト ボックス 5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7" name="直線コネクタ 5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8" name="テキスト ボックス 5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9" name="直線コネクタ 5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0" name="テキスト ボックス 5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1" name="直線コネクタ 6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2" name="テキスト ボックス 6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3" name="直線コネクタ 6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4" name="テキスト ボックス 6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5" name="直線コネクタ 6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6" name="テキスト ボックス 6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09" name="直線コネクタ 608"/>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10"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11" name="直線コネクタ 610"/>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12"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13" name="直線コネクタ 612"/>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14" name="【保健センター・保健所】&#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15" name="フローチャート: 判断 614"/>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16" name="フローチャート: 判断 615"/>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17" name="フローチャート: 判断 616"/>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18" name="フローチャート: 判断 617"/>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19" name="フローチャート: 判断 618"/>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87993</xdr:rowOff>
    </xdr:from>
    <xdr:to>
      <xdr:col>81</xdr:col>
      <xdr:colOff>101600</xdr:colOff>
      <xdr:row>61</xdr:row>
      <xdr:rowOff>18143</xdr:rowOff>
    </xdr:to>
    <xdr:sp macro="" textlink="">
      <xdr:nvSpPr>
        <xdr:cNvPr id="625" name="楕円 624"/>
        <xdr:cNvSpPr/>
      </xdr:nvSpPr>
      <xdr:spPr>
        <a:xfrm>
          <a:off x="15430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626" name="楕円 625"/>
        <xdr:cNvSpPr/>
      </xdr:nvSpPr>
      <xdr:spPr>
        <a:xfrm>
          <a:off x="14541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104503</xdr:rowOff>
    </xdr:from>
    <xdr:to>
      <xdr:col>81</xdr:col>
      <xdr:colOff>50800</xdr:colOff>
      <xdr:row>60</xdr:row>
      <xdr:rowOff>138793</xdr:rowOff>
    </xdr:to>
    <xdr:cxnSp macro="">
      <xdr:nvCxnSpPr>
        <xdr:cNvPr id="627" name="直線コネクタ 626"/>
        <xdr:cNvCxnSpPr/>
      </xdr:nvCxnSpPr>
      <xdr:spPr>
        <a:xfrm>
          <a:off x="14592300" y="103915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19413</xdr:rowOff>
    </xdr:from>
    <xdr:to>
      <xdr:col>72</xdr:col>
      <xdr:colOff>38100</xdr:colOff>
      <xdr:row>60</xdr:row>
      <xdr:rowOff>121013</xdr:rowOff>
    </xdr:to>
    <xdr:sp macro="" textlink="">
      <xdr:nvSpPr>
        <xdr:cNvPr id="628" name="楕円 627"/>
        <xdr:cNvSpPr/>
      </xdr:nvSpPr>
      <xdr:spPr>
        <a:xfrm>
          <a:off x="13652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70213</xdr:rowOff>
    </xdr:from>
    <xdr:to>
      <xdr:col>76</xdr:col>
      <xdr:colOff>114300</xdr:colOff>
      <xdr:row>60</xdr:row>
      <xdr:rowOff>104503</xdr:rowOff>
    </xdr:to>
    <xdr:cxnSp macro="">
      <xdr:nvCxnSpPr>
        <xdr:cNvPr id="629" name="直線コネクタ 628"/>
        <xdr:cNvCxnSpPr/>
      </xdr:nvCxnSpPr>
      <xdr:spPr>
        <a:xfrm>
          <a:off x="13703300" y="103572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163104</xdr:rowOff>
    </xdr:from>
    <xdr:to>
      <xdr:col>67</xdr:col>
      <xdr:colOff>101600</xdr:colOff>
      <xdr:row>60</xdr:row>
      <xdr:rowOff>93254</xdr:rowOff>
    </xdr:to>
    <xdr:sp macro="" textlink="">
      <xdr:nvSpPr>
        <xdr:cNvPr id="630" name="楕円 629"/>
        <xdr:cNvSpPr/>
      </xdr:nvSpPr>
      <xdr:spPr>
        <a:xfrm>
          <a:off x="12763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42454</xdr:rowOff>
    </xdr:from>
    <xdr:to>
      <xdr:col>71</xdr:col>
      <xdr:colOff>177800</xdr:colOff>
      <xdr:row>60</xdr:row>
      <xdr:rowOff>70213</xdr:rowOff>
    </xdr:to>
    <xdr:cxnSp macro="">
      <xdr:nvCxnSpPr>
        <xdr:cNvPr id="631" name="直線コネクタ 630"/>
        <xdr:cNvCxnSpPr/>
      </xdr:nvCxnSpPr>
      <xdr:spPr>
        <a:xfrm>
          <a:off x="12814300" y="103294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32"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33"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34"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35"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9270</xdr:rowOff>
    </xdr:from>
    <xdr:ext cx="405111" cy="259045"/>
    <xdr:sp macro="" textlink="">
      <xdr:nvSpPr>
        <xdr:cNvPr id="636" name="n_1mainValue【保健センター・保健所】&#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637" name="n_2mainValue【保健センター・保健所】&#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112140</xdr:rowOff>
    </xdr:from>
    <xdr:ext cx="405111" cy="259045"/>
    <xdr:sp macro="" textlink="">
      <xdr:nvSpPr>
        <xdr:cNvPr id="638" name="n_3mainValue【保健センター・保健所】&#10;有形固定資産減価償却率"/>
        <xdr:cNvSpPr txBox="1"/>
      </xdr:nvSpPr>
      <xdr:spPr>
        <a:xfrm>
          <a:off x="13500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84381</xdr:rowOff>
    </xdr:from>
    <xdr:ext cx="405111" cy="259045"/>
    <xdr:sp macro="" textlink="">
      <xdr:nvSpPr>
        <xdr:cNvPr id="639" name="n_4mainValue【保健センター・保健所】&#10;有形固定資産減価償却率"/>
        <xdr:cNvSpPr txBox="1"/>
      </xdr:nvSpPr>
      <xdr:spPr>
        <a:xfrm>
          <a:off x="12611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0" name="直線コネクタ 6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1" name="テキスト ボックス 6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2" name="直線コネクタ 6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3" name="テキスト ボックス 6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4" name="直線コネクタ 6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5" name="テキスト ボックス 6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6" name="直線コネクタ 6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7" name="テキスト ボックス 6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8" name="直線コネクタ 6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9" name="テキスト ボックス 6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1" name="テキスト ボックス 6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63" name="直線コネクタ 662"/>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64"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65" name="直線コネクタ 664"/>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66"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67" name="直線コネクタ 666"/>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68"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9" name="フローチャート: 判断 668"/>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70" name="フローチャート: 判断 669"/>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71" name="フローチャート: 判断 670"/>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72" name="フローチャート: 判断 671"/>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73" name="フローチャート: 判断 672"/>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4" name="テキスト ボックス 6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5" name="テキスト ボックス 6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6" name="テキスト ボックス 6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7" name="テキスト ボックス 6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8" name="テキスト ボックス 6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78740</xdr:rowOff>
    </xdr:from>
    <xdr:to>
      <xdr:col>112</xdr:col>
      <xdr:colOff>38100</xdr:colOff>
      <xdr:row>57</xdr:row>
      <xdr:rowOff>8890</xdr:rowOff>
    </xdr:to>
    <xdr:sp macro="" textlink="">
      <xdr:nvSpPr>
        <xdr:cNvPr id="679" name="楕円 678"/>
        <xdr:cNvSpPr/>
      </xdr:nvSpPr>
      <xdr:spPr>
        <a:xfrm>
          <a:off x="21272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93980</xdr:rowOff>
    </xdr:from>
    <xdr:to>
      <xdr:col>107</xdr:col>
      <xdr:colOff>101600</xdr:colOff>
      <xdr:row>57</xdr:row>
      <xdr:rowOff>24130</xdr:rowOff>
    </xdr:to>
    <xdr:sp macro="" textlink="">
      <xdr:nvSpPr>
        <xdr:cNvPr id="680" name="楕円 679"/>
        <xdr:cNvSpPr/>
      </xdr:nvSpPr>
      <xdr:spPr>
        <a:xfrm>
          <a:off x="20383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129540</xdr:rowOff>
    </xdr:from>
    <xdr:to>
      <xdr:col>111</xdr:col>
      <xdr:colOff>177800</xdr:colOff>
      <xdr:row>56</xdr:row>
      <xdr:rowOff>144780</xdr:rowOff>
    </xdr:to>
    <xdr:cxnSp macro="">
      <xdr:nvCxnSpPr>
        <xdr:cNvPr id="681" name="直線コネクタ 680"/>
        <xdr:cNvCxnSpPr/>
      </xdr:nvCxnSpPr>
      <xdr:spPr>
        <a:xfrm flipV="1">
          <a:off x="20434300" y="973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71120</xdr:rowOff>
    </xdr:from>
    <xdr:to>
      <xdr:col>102</xdr:col>
      <xdr:colOff>165100</xdr:colOff>
      <xdr:row>61</xdr:row>
      <xdr:rowOff>1270</xdr:rowOff>
    </xdr:to>
    <xdr:sp macro="" textlink="">
      <xdr:nvSpPr>
        <xdr:cNvPr id="682" name="楕円 681"/>
        <xdr:cNvSpPr/>
      </xdr:nvSpPr>
      <xdr:spPr>
        <a:xfrm>
          <a:off x="19494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144780</xdr:rowOff>
    </xdr:from>
    <xdr:to>
      <xdr:col>107</xdr:col>
      <xdr:colOff>50800</xdr:colOff>
      <xdr:row>60</xdr:row>
      <xdr:rowOff>121920</xdr:rowOff>
    </xdr:to>
    <xdr:cxnSp macro="">
      <xdr:nvCxnSpPr>
        <xdr:cNvPr id="683" name="直線コネクタ 682"/>
        <xdr:cNvCxnSpPr/>
      </xdr:nvCxnSpPr>
      <xdr:spPr>
        <a:xfrm flipV="1">
          <a:off x="19545300" y="974598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78740</xdr:rowOff>
    </xdr:from>
    <xdr:to>
      <xdr:col>98</xdr:col>
      <xdr:colOff>38100</xdr:colOff>
      <xdr:row>61</xdr:row>
      <xdr:rowOff>8890</xdr:rowOff>
    </xdr:to>
    <xdr:sp macro="" textlink="">
      <xdr:nvSpPr>
        <xdr:cNvPr id="684" name="楕円 683"/>
        <xdr:cNvSpPr/>
      </xdr:nvSpPr>
      <xdr:spPr>
        <a:xfrm>
          <a:off x="18605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121920</xdr:rowOff>
    </xdr:from>
    <xdr:to>
      <xdr:col>102</xdr:col>
      <xdr:colOff>114300</xdr:colOff>
      <xdr:row>60</xdr:row>
      <xdr:rowOff>129540</xdr:rowOff>
    </xdr:to>
    <xdr:cxnSp macro="">
      <xdr:nvCxnSpPr>
        <xdr:cNvPr id="685" name="直線コネクタ 684"/>
        <xdr:cNvCxnSpPr/>
      </xdr:nvCxnSpPr>
      <xdr:spPr>
        <a:xfrm flipV="1">
          <a:off x="18656300" y="1040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686"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87"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688" name="n_3aveValue【保健センター・保健所】&#10;一人当たり面積"/>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689" name="n_4aveValue【保健センター・保健所】&#10;一人当たり面積"/>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25417</xdr:rowOff>
    </xdr:from>
    <xdr:ext cx="469744" cy="259045"/>
    <xdr:sp macro="" textlink="">
      <xdr:nvSpPr>
        <xdr:cNvPr id="690" name="n_1mainValue【保健センター・保健所】&#10;一人当たり面積"/>
        <xdr:cNvSpPr txBox="1"/>
      </xdr:nvSpPr>
      <xdr:spPr>
        <a:xfrm>
          <a:off x="210757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40657</xdr:rowOff>
    </xdr:from>
    <xdr:ext cx="469744" cy="259045"/>
    <xdr:sp macro="" textlink="">
      <xdr:nvSpPr>
        <xdr:cNvPr id="691" name="n_2mainValue【保健センター・保健所】&#10;一人当たり面積"/>
        <xdr:cNvSpPr txBox="1"/>
      </xdr:nvSpPr>
      <xdr:spPr>
        <a:xfrm>
          <a:off x="20199427"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17797</xdr:rowOff>
    </xdr:from>
    <xdr:ext cx="469744" cy="259045"/>
    <xdr:sp macro="" textlink="">
      <xdr:nvSpPr>
        <xdr:cNvPr id="692" name="n_3mainValue【保健センター・保健所】&#10;一人当たり面積"/>
        <xdr:cNvSpPr txBox="1"/>
      </xdr:nvSpPr>
      <xdr:spPr>
        <a:xfrm>
          <a:off x="19310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25417</xdr:rowOff>
    </xdr:from>
    <xdr:ext cx="469744" cy="259045"/>
    <xdr:sp macro="" textlink="">
      <xdr:nvSpPr>
        <xdr:cNvPr id="693" name="n_4mainValue【保健センター・保健所】&#10;一人当たり面積"/>
        <xdr:cNvSpPr txBox="1"/>
      </xdr:nvSpPr>
      <xdr:spPr>
        <a:xfrm>
          <a:off x="18421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4" name="正方形/長方形 6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5" name="正方形/長方形 6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6" name="正方形/長方形 6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7" name="正方形/長方形 6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8" name="正方形/長方形 6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9" name="正方形/長方形 6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0" name="正方形/長方形 6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2" name="テキスト ボックス 7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3" name="直線コネクタ 7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4" name="テキスト ボックス 7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5" name="直線コネクタ 7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6" name="テキスト ボックス 7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7" name="直線コネクタ 7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8" name="テキスト ボックス 7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9" name="直線コネクタ 7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0" name="テキスト ボックス 7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1" name="直線コネクタ 7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2" name="テキスト ボックス 7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3" name="直線コネクタ 7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4" name="テキスト ボックス 7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5" name="直線コネクタ 7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6" name="テキスト ボックス 7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19" name="直線コネクタ 718"/>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20"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21" name="直線コネクタ 720"/>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22"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23" name="直線コネクタ 722"/>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24"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25" name="フローチャート: 判断 724"/>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26" name="フローチャート: 判断 725"/>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27" name="フローチャート: 判断 726"/>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28" name="フローチャート: 判断 727"/>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29" name="フローチャート: 判断 728"/>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0" name="テキスト ボックス 7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1" name="テキスト ボックス 7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2" name="テキスト ボックス 7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3" name="テキスト ボックス 7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4" name="テキスト ボックス 7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153851</xdr:rowOff>
    </xdr:from>
    <xdr:to>
      <xdr:col>81</xdr:col>
      <xdr:colOff>101600</xdr:colOff>
      <xdr:row>83</xdr:row>
      <xdr:rowOff>84001</xdr:rowOff>
    </xdr:to>
    <xdr:sp macro="" textlink="">
      <xdr:nvSpPr>
        <xdr:cNvPr id="735" name="楕円 734"/>
        <xdr:cNvSpPr/>
      </xdr:nvSpPr>
      <xdr:spPr>
        <a:xfrm>
          <a:off x="15430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82006</xdr:rowOff>
    </xdr:from>
    <xdr:to>
      <xdr:col>76</xdr:col>
      <xdr:colOff>165100</xdr:colOff>
      <xdr:row>83</xdr:row>
      <xdr:rowOff>12156</xdr:rowOff>
    </xdr:to>
    <xdr:sp macro="" textlink="">
      <xdr:nvSpPr>
        <xdr:cNvPr id="736" name="楕円 735"/>
        <xdr:cNvSpPr/>
      </xdr:nvSpPr>
      <xdr:spPr>
        <a:xfrm>
          <a:off x="14541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132806</xdr:rowOff>
    </xdr:from>
    <xdr:to>
      <xdr:col>81</xdr:col>
      <xdr:colOff>50800</xdr:colOff>
      <xdr:row>83</xdr:row>
      <xdr:rowOff>33201</xdr:rowOff>
    </xdr:to>
    <xdr:cxnSp macro="">
      <xdr:nvCxnSpPr>
        <xdr:cNvPr id="737" name="直線コネクタ 736"/>
        <xdr:cNvCxnSpPr/>
      </xdr:nvCxnSpPr>
      <xdr:spPr>
        <a:xfrm>
          <a:off x="14592300" y="141917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5262</xdr:rowOff>
    </xdr:from>
    <xdr:to>
      <xdr:col>72</xdr:col>
      <xdr:colOff>38100</xdr:colOff>
      <xdr:row>84</xdr:row>
      <xdr:rowOff>106862</xdr:rowOff>
    </xdr:to>
    <xdr:sp macro="" textlink="">
      <xdr:nvSpPr>
        <xdr:cNvPr id="738" name="楕円 737"/>
        <xdr:cNvSpPr/>
      </xdr:nvSpPr>
      <xdr:spPr>
        <a:xfrm>
          <a:off x="13652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132806</xdr:rowOff>
    </xdr:from>
    <xdr:to>
      <xdr:col>76</xdr:col>
      <xdr:colOff>114300</xdr:colOff>
      <xdr:row>84</xdr:row>
      <xdr:rowOff>56062</xdr:rowOff>
    </xdr:to>
    <xdr:cxnSp macro="">
      <xdr:nvCxnSpPr>
        <xdr:cNvPr id="739" name="直線コネクタ 738"/>
        <xdr:cNvCxnSpPr/>
      </xdr:nvCxnSpPr>
      <xdr:spPr>
        <a:xfrm flipV="1">
          <a:off x="13703300" y="14191706"/>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11793</xdr:rowOff>
    </xdr:from>
    <xdr:to>
      <xdr:col>67</xdr:col>
      <xdr:colOff>101600</xdr:colOff>
      <xdr:row>84</xdr:row>
      <xdr:rowOff>113393</xdr:rowOff>
    </xdr:to>
    <xdr:sp macro="" textlink="">
      <xdr:nvSpPr>
        <xdr:cNvPr id="740" name="楕円 739"/>
        <xdr:cNvSpPr/>
      </xdr:nvSpPr>
      <xdr:spPr>
        <a:xfrm>
          <a:off x="12763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56062</xdr:rowOff>
    </xdr:from>
    <xdr:to>
      <xdr:col>71</xdr:col>
      <xdr:colOff>177800</xdr:colOff>
      <xdr:row>84</xdr:row>
      <xdr:rowOff>62593</xdr:rowOff>
    </xdr:to>
    <xdr:cxnSp macro="">
      <xdr:nvCxnSpPr>
        <xdr:cNvPr id="741" name="直線コネクタ 740"/>
        <xdr:cNvCxnSpPr/>
      </xdr:nvCxnSpPr>
      <xdr:spPr>
        <a:xfrm flipV="1">
          <a:off x="12814300" y="144578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42" name="n_1ave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43"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44"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45"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75128</xdr:rowOff>
    </xdr:from>
    <xdr:ext cx="405111" cy="259045"/>
    <xdr:sp macro="" textlink="">
      <xdr:nvSpPr>
        <xdr:cNvPr id="746" name="n_1mainValue【消防施設】&#10;有形固定資産減価償却率"/>
        <xdr:cNvSpPr txBox="1"/>
      </xdr:nvSpPr>
      <xdr:spPr>
        <a:xfrm>
          <a:off x="152660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28683</xdr:rowOff>
    </xdr:from>
    <xdr:ext cx="405111" cy="259045"/>
    <xdr:sp macro="" textlink="">
      <xdr:nvSpPr>
        <xdr:cNvPr id="747" name="n_2mainValue【消防施設】&#10;有形固定資産減価償却率"/>
        <xdr:cNvSpPr txBox="1"/>
      </xdr:nvSpPr>
      <xdr:spPr>
        <a:xfrm>
          <a:off x="14389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97989</xdr:rowOff>
    </xdr:from>
    <xdr:ext cx="405111" cy="259045"/>
    <xdr:sp macro="" textlink="">
      <xdr:nvSpPr>
        <xdr:cNvPr id="748" name="n_3mainValue【消防施設】&#10;有形固定資産減価償却率"/>
        <xdr:cNvSpPr txBox="1"/>
      </xdr:nvSpPr>
      <xdr:spPr>
        <a:xfrm>
          <a:off x="13500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104520</xdr:rowOff>
    </xdr:from>
    <xdr:ext cx="405111" cy="259045"/>
    <xdr:sp macro="" textlink="">
      <xdr:nvSpPr>
        <xdr:cNvPr id="749" name="n_4mainValue【消防施設】&#10;有形固定資産減価償却率"/>
        <xdr:cNvSpPr txBox="1"/>
      </xdr:nvSpPr>
      <xdr:spPr>
        <a:xfrm>
          <a:off x="12611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1" name="正方形/長方形 7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2" name="正方形/長方形 7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3" name="正方形/長方形 7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4" name="正方形/長方形 7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5" name="正方形/長方形 7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6" name="正方形/長方形 7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7" name="正方形/長方形 7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8" name="テキスト ボックス 7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9" name="直線コネクタ 7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0" name="直線コネクタ 7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1" name="テキスト ボックス 7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2" name="直線コネクタ 7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3" name="テキスト ボックス 7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4" name="直線コネクタ 7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5" name="テキスト ボックス 7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6" name="直線コネクタ 7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7" name="テキスト ボックス 7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8" name="直線コネクタ 7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9" name="テキスト ボックス 7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71" name="直線コネクタ 770"/>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7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73" name="直線コネクタ 77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74"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75" name="直線コネクタ 774"/>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776"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77" name="フローチャート: 判断 776"/>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78" name="フローチャート: 判断 777"/>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79" name="フローチャート: 判断 778"/>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80" name="フローチャート: 判断 779"/>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81" name="フローチャート: 判断 780"/>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2" name="テキスト ボックス 7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3" name="テキスト ボックス 7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4" name="テキスト ボックス 7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5" name="テキスト ボックス 7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6" name="テキスト ボックス 7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xdr:rowOff>
    </xdr:from>
    <xdr:to>
      <xdr:col>112</xdr:col>
      <xdr:colOff>38100</xdr:colOff>
      <xdr:row>83</xdr:row>
      <xdr:rowOff>118618</xdr:rowOff>
    </xdr:to>
    <xdr:sp macro="" textlink="">
      <xdr:nvSpPr>
        <xdr:cNvPr id="787" name="楕円 786"/>
        <xdr:cNvSpPr/>
      </xdr:nvSpPr>
      <xdr:spPr>
        <a:xfrm>
          <a:off x="21272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88" name="楕円 787"/>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83</xdr:row>
      <xdr:rowOff>67818</xdr:rowOff>
    </xdr:to>
    <xdr:cxnSp macro="">
      <xdr:nvCxnSpPr>
        <xdr:cNvPr id="789" name="直線コネクタ 788"/>
        <xdr:cNvCxnSpPr/>
      </xdr:nvCxnSpPr>
      <xdr:spPr>
        <a:xfrm>
          <a:off x="20434300" y="141884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87885</xdr:rowOff>
    </xdr:from>
    <xdr:to>
      <xdr:col>102</xdr:col>
      <xdr:colOff>165100</xdr:colOff>
      <xdr:row>83</xdr:row>
      <xdr:rowOff>18035</xdr:rowOff>
    </xdr:to>
    <xdr:sp macro="" textlink="">
      <xdr:nvSpPr>
        <xdr:cNvPr id="790" name="楕円 789"/>
        <xdr:cNvSpPr/>
      </xdr:nvSpPr>
      <xdr:spPr>
        <a:xfrm>
          <a:off x="19494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82</xdr:row>
      <xdr:rowOff>138685</xdr:rowOff>
    </xdr:to>
    <xdr:cxnSp macro="">
      <xdr:nvCxnSpPr>
        <xdr:cNvPr id="791" name="直線コネクタ 790"/>
        <xdr:cNvCxnSpPr/>
      </xdr:nvCxnSpPr>
      <xdr:spPr>
        <a:xfrm flipV="1">
          <a:off x="19545300" y="141884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97028</xdr:rowOff>
    </xdr:from>
    <xdr:to>
      <xdr:col>98</xdr:col>
      <xdr:colOff>38100</xdr:colOff>
      <xdr:row>83</xdr:row>
      <xdr:rowOff>27178</xdr:rowOff>
    </xdr:to>
    <xdr:sp macro="" textlink="">
      <xdr:nvSpPr>
        <xdr:cNvPr id="792" name="楕円 791"/>
        <xdr:cNvSpPr/>
      </xdr:nvSpPr>
      <xdr:spPr>
        <a:xfrm>
          <a:off x="18605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138685</xdr:rowOff>
    </xdr:from>
    <xdr:to>
      <xdr:col>102</xdr:col>
      <xdr:colOff>114300</xdr:colOff>
      <xdr:row>82</xdr:row>
      <xdr:rowOff>147828</xdr:rowOff>
    </xdr:to>
    <xdr:cxnSp macro="">
      <xdr:nvCxnSpPr>
        <xdr:cNvPr id="793" name="直線コネクタ 792"/>
        <xdr:cNvCxnSpPr/>
      </xdr:nvCxnSpPr>
      <xdr:spPr>
        <a:xfrm flipV="1">
          <a:off x="18656300" y="1419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794" name="n_1ave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795" name="n_2aveValue【消防施設】&#10;一人当たり面積"/>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796" name="n_3aveValue【消防施設】&#10;一人当たり面積"/>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797" name="n_4aveValue【消防施設】&#10;一人当たり面積"/>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135145</xdr:rowOff>
    </xdr:from>
    <xdr:ext cx="469744" cy="259045"/>
    <xdr:sp macro="" textlink="">
      <xdr:nvSpPr>
        <xdr:cNvPr id="798" name="n_1mainValue【消防施設】&#10;一人当たり面積"/>
        <xdr:cNvSpPr txBox="1"/>
      </xdr:nvSpPr>
      <xdr:spPr>
        <a:xfrm>
          <a:off x="21075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99" name="n_2mainValue【消防施設】&#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34562</xdr:rowOff>
    </xdr:from>
    <xdr:ext cx="469744" cy="259045"/>
    <xdr:sp macro="" textlink="">
      <xdr:nvSpPr>
        <xdr:cNvPr id="800" name="n_3mainValue【消防施設】&#10;一人当たり面積"/>
        <xdr:cNvSpPr txBox="1"/>
      </xdr:nvSpPr>
      <xdr:spPr>
        <a:xfrm>
          <a:off x="19310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43705</xdr:rowOff>
    </xdr:from>
    <xdr:ext cx="469744" cy="259045"/>
    <xdr:sp macro="" textlink="">
      <xdr:nvSpPr>
        <xdr:cNvPr id="801" name="n_4mainValue【消防施設】&#10;一人当たり面積"/>
        <xdr:cNvSpPr txBox="1"/>
      </xdr:nvSpPr>
      <xdr:spPr>
        <a:xfrm>
          <a:off x="18421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2" name="正方形/長方形 8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3" name="正方形/長方形 8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4" name="正方形/長方形 8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5" name="正方形/長方形 8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6" name="正方形/長方形 8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7" name="正方形/長方形 8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8" name="正方形/長方形 8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9" name="正方形/長方形 8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0" name="テキスト ボックス 8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1" name="直線コネクタ 8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2" name="テキスト ボックス 8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3" name="直線コネクタ 8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4" name="テキスト ボックス 8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5" name="直線コネクタ 8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6" name="テキスト ボックス 8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7" name="直線コネクタ 8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8" name="テキスト ボックス 8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9" name="直線コネクタ 8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0" name="テキスト ボックス 8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1" name="直線コネクタ 8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2" name="テキスト ボックス 8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3" name="直線コネクタ 8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4" name="テキスト ボックス 8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5" name="直線コネクタ 8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27" name="直線コネクタ 82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2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29" name="直線コネクタ 82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3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31" name="直線コネクタ 83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32" name="【庁舎】&#10;有形固定資産減価償却率平均値テキスト"/>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33" name="フローチャート: 判断 83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34" name="フローチャート: 判断 83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35" name="フローチャート: 判断 83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36" name="フローチャート: 判断 83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37" name="フローチャート: 判断 83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8" name="テキスト ボックス 8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9" name="テキスト ボックス 8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0" name="テキスト ボックス 8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1" name="テキスト ボックス 8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2" name="テキスト ボックス 8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167458</xdr:rowOff>
    </xdr:from>
    <xdr:to>
      <xdr:col>81</xdr:col>
      <xdr:colOff>101600</xdr:colOff>
      <xdr:row>104</xdr:row>
      <xdr:rowOff>97608</xdr:rowOff>
    </xdr:to>
    <xdr:sp macro="" textlink="">
      <xdr:nvSpPr>
        <xdr:cNvPr id="843" name="楕円 842"/>
        <xdr:cNvSpPr/>
      </xdr:nvSpPr>
      <xdr:spPr>
        <a:xfrm>
          <a:off x="15430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134801</xdr:rowOff>
    </xdr:from>
    <xdr:to>
      <xdr:col>76</xdr:col>
      <xdr:colOff>165100</xdr:colOff>
      <xdr:row>104</xdr:row>
      <xdr:rowOff>64951</xdr:rowOff>
    </xdr:to>
    <xdr:sp macro="" textlink="">
      <xdr:nvSpPr>
        <xdr:cNvPr id="844" name="楕円 843"/>
        <xdr:cNvSpPr/>
      </xdr:nvSpPr>
      <xdr:spPr>
        <a:xfrm>
          <a:off x="14541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xdr:rowOff>
    </xdr:from>
    <xdr:to>
      <xdr:col>81</xdr:col>
      <xdr:colOff>50800</xdr:colOff>
      <xdr:row>104</xdr:row>
      <xdr:rowOff>46808</xdr:rowOff>
    </xdr:to>
    <xdr:cxnSp macro="">
      <xdr:nvCxnSpPr>
        <xdr:cNvPr id="845" name="直線コネクタ 844"/>
        <xdr:cNvCxnSpPr/>
      </xdr:nvCxnSpPr>
      <xdr:spPr>
        <a:xfrm>
          <a:off x="14592300" y="178449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100512</xdr:rowOff>
    </xdr:from>
    <xdr:to>
      <xdr:col>72</xdr:col>
      <xdr:colOff>38100</xdr:colOff>
      <xdr:row>104</xdr:row>
      <xdr:rowOff>30662</xdr:rowOff>
    </xdr:to>
    <xdr:sp macro="" textlink="">
      <xdr:nvSpPr>
        <xdr:cNvPr id="846" name="楕円 845"/>
        <xdr:cNvSpPr/>
      </xdr:nvSpPr>
      <xdr:spPr>
        <a:xfrm>
          <a:off x="13652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151312</xdr:rowOff>
    </xdr:from>
    <xdr:to>
      <xdr:col>76</xdr:col>
      <xdr:colOff>114300</xdr:colOff>
      <xdr:row>104</xdr:row>
      <xdr:rowOff>14151</xdr:rowOff>
    </xdr:to>
    <xdr:cxnSp macro="">
      <xdr:nvCxnSpPr>
        <xdr:cNvPr id="847" name="直線コネクタ 846"/>
        <xdr:cNvCxnSpPr/>
      </xdr:nvCxnSpPr>
      <xdr:spPr>
        <a:xfrm>
          <a:off x="13703300" y="1781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71120</xdr:rowOff>
    </xdr:from>
    <xdr:to>
      <xdr:col>67</xdr:col>
      <xdr:colOff>101600</xdr:colOff>
      <xdr:row>104</xdr:row>
      <xdr:rowOff>1270</xdr:rowOff>
    </xdr:to>
    <xdr:sp macro="" textlink="">
      <xdr:nvSpPr>
        <xdr:cNvPr id="848" name="楕円 847"/>
        <xdr:cNvSpPr/>
      </xdr:nvSpPr>
      <xdr:spPr>
        <a:xfrm>
          <a:off x="1276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121920</xdr:rowOff>
    </xdr:from>
    <xdr:to>
      <xdr:col>71</xdr:col>
      <xdr:colOff>177800</xdr:colOff>
      <xdr:row>103</xdr:row>
      <xdr:rowOff>151312</xdr:rowOff>
    </xdr:to>
    <xdr:cxnSp macro="">
      <xdr:nvCxnSpPr>
        <xdr:cNvPr id="849" name="直線コネクタ 848"/>
        <xdr:cNvCxnSpPr/>
      </xdr:nvCxnSpPr>
      <xdr:spPr>
        <a:xfrm>
          <a:off x="12814300" y="177812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50"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51"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52"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53" name="n_4aveValue【庁舎】&#10;有形固定資産減価償却率"/>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88735</xdr:rowOff>
    </xdr:from>
    <xdr:ext cx="405111" cy="259045"/>
    <xdr:sp macro="" textlink="">
      <xdr:nvSpPr>
        <xdr:cNvPr id="854" name="n_1mainValue【庁舎】&#10;有形固定資産減価償却率"/>
        <xdr:cNvSpPr txBox="1"/>
      </xdr:nvSpPr>
      <xdr:spPr>
        <a:xfrm>
          <a:off x="15266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81478</xdr:rowOff>
    </xdr:from>
    <xdr:ext cx="405111" cy="259045"/>
    <xdr:sp macro="" textlink="">
      <xdr:nvSpPr>
        <xdr:cNvPr id="855" name="n_2mainValue【庁舎】&#10;有形固定資産減価償却率"/>
        <xdr:cNvSpPr txBox="1"/>
      </xdr:nvSpPr>
      <xdr:spPr>
        <a:xfrm>
          <a:off x="14389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47189</xdr:rowOff>
    </xdr:from>
    <xdr:ext cx="405111" cy="259045"/>
    <xdr:sp macro="" textlink="">
      <xdr:nvSpPr>
        <xdr:cNvPr id="856" name="n_3mainValue【庁舎】&#10;有形固定資産減価償却率"/>
        <xdr:cNvSpPr txBox="1"/>
      </xdr:nvSpPr>
      <xdr:spPr>
        <a:xfrm>
          <a:off x="13500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17797</xdr:rowOff>
    </xdr:from>
    <xdr:ext cx="405111" cy="259045"/>
    <xdr:sp macro="" textlink="">
      <xdr:nvSpPr>
        <xdr:cNvPr id="857" name="n_4mainValue【庁舎】&#10;有形固定資産減価償却率"/>
        <xdr:cNvSpPr txBox="1"/>
      </xdr:nvSpPr>
      <xdr:spPr>
        <a:xfrm>
          <a:off x="12611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8" name="正方形/長方形 8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9" name="正方形/長方形 8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0" name="正方形/長方形 8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1" name="正方形/長方形 8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2" name="正方形/長方形 8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3" name="正方形/長方形 8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4" name="正方形/長方形 8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5" name="正方形/長方形 8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6" name="テキスト ボックス 8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7" name="直線コネクタ 8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8" name="直線コネクタ 8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9" name="テキスト ボックス 8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0" name="直線コネクタ 8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1" name="テキスト ボックス 8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2" name="直線コネクタ 8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3" name="テキスト ボックス 8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4" name="直線コネクタ 8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5" name="テキスト ボックス 8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79" name="直線コネクタ 878"/>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80"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881" name="直線コネクタ 880"/>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82"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83" name="直線コネクタ 882"/>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84"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85" name="フローチャート: 判断 884"/>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886" name="フローチャート: 判断 885"/>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887" name="フローチャート: 判断 886"/>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88" name="フローチャート: 判断 887"/>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889" name="フローチャート: 判断 888"/>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137413</xdr:rowOff>
    </xdr:from>
    <xdr:to>
      <xdr:col>112</xdr:col>
      <xdr:colOff>38100</xdr:colOff>
      <xdr:row>102</xdr:row>
      <xdr:rowOff>67563</xdr:rowOff>
    </xdr:to>
    <xdr:sp macro="" textlink="">
      <xdr:nvSpPr>
        <xdr:cNvPr id="895" name="楕円 894"/>
        <xdr:cNvSpPr/>
      </xdr:nvSpPr>
      <xdr:spPr>
        <a:xfrm>
          <a:off x="21272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167132</xdr:rowOff>
    </xdr:from>
    <xdr:to>
      <xdr:col>107</xdr:col>
      <xdr:colOff>101600</xdr:colOff>
      <xdr:row>102</xdr:row>
      <xdr:rowOff>97282</xdr:rowOff>
    </xdr:to>
    <xdr:sp macro="" textlink="">
      <xdr:nvSpPr>
        <xdr:cNvPr id="896" name="楕円 895"/>
        <xdr:cNvSpPr/>
      </xdr:nvSpPr>
      <xdr:spPr>
        <a:xfrm>
          <a:off x="20383500" y="174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xdr:rowOff>
    </xdr:from>
    <xdr:to>
      <xdr:col>111</xdr:col>
      <xdr:colOff>177800</xdr:colOff>
      <xdr:row>102</xdr:row>
      <xdr:rowOff>46482</xdr:rowOff>
    </xdr:to>
    <xdr:cxnSp macro="">
      <xdr:nvCxnSpPr>
        <xdr:cNvPr id="897" name="直線コネクタ 896"/>
        <xdr:cNvCxnSpPr/>
      </xdr:nvCxnSpPr>
      <xdr:spPr>
        <a:xfrm flipV="1">
          <a:off x="20434300" y="1750466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7113</xdr:rowOff>
    </xdr:from>
    <xdr:to>
      <xdr:col>102</xdr:col>
      <xdr:colOff>165100</xdr:colOff>
      <xdr:row>102</xdr:row>
      <xdr:rowOff>108713</xdr:rowOff>
    </xdr:to>
    <xdr:sp macro="" textlink="">
      <xdr:nvSpPr>
        <xdr:cNvPr id="898" name="楕円 897"/>
        <xdr:cNvSpPr/>
      </xdr:nvSpPr>
      <xdr:spPr>
        <a:xfrm>
          <a:off x="19494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46482</xdr:rowOff>
    </xdr:from>
    <xdr:to>
      <xdr:col>107</xdr:col>
      <xdr:colOff>50800</xdr:colOff>
      <xdr:row>102</xdr:row>
      <xdr:rowOff>57913</xdr:rowOff>
    </xdr:to>
    <xdr:cxnSp macro="">
      <xdr:nvCxnSpPr>
        <xdr:cNvPr id="899" name="直線コネクタ 898"/>
        <xdr:cNvCxnSpPr/>
      </xdr:nvCxnSpPr>
      <xdr:spPr>
        <a:xfrm flipV="1">
          <a:off x="19545300" y="175343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13970</xdr:rowOff>
    </xdr:from>
    <xdr:to>
      <xdr:col>98</xdr:col>
      <xdr:colOff>38100</xdr:colOff>
      <xdr:row>102</xdr:row>
      <xdr:rowOff>115570</xdr:rowOff>
    </xdr:to>
    <xdr:sp macro="" textlink="">
      <xdr:nvSpPr>
        <xdr:cNvPr id="900" name="楕円 899"/>
        <xdr:cNvSpPr/>
      </xdr:nvSpPr>
      <xdr:spPr>
        <a:xfrm>
          <a:off x="18605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57913</xdr:rowOff>
    </xdr:from>
    <xdr:to>
      <xdr:col>102</xdr:col>
      <xdr:colOff>114300</xdr:colOff>
      <xdr:row>102</xdr:row>
      <xdr:rowOff>64770</xdr:rowOff>
    </xdr:to>
    <xdr:cxnSp macro="">
      <xdr:nvCxnSpPr>
        <xdr:cNvPr id="901" name="直線コネクタ 900"/>
        <xdr:cNvCxnSpPr/>
      </xdr:nvCxnSpPr>
      <xdr:spPr>
        <a:xfrm flipV="1">
          <a:off x="18656300" y="175458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02"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03"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04"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05" name="n_4aveValue【庁舎】&#10;一人当たり面積"/>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84090</xdr:rowOff>
    </xdr:from>
    <xdr:ext cx="469744" cy="259045"/>
    <xdr:sp macro="" textlink="">
      <xdr:nvSpPr>
        <xdr:cNvPr id="906" name="n_1mainValue【庁舎】&#10;一人当たり面積"/>
        <xdr:cNvSpPr txBox="1"/>
      </xdr:nvSpPr>
      <xdr:spPr>
        <a:xfrm>
          <a:off x="21075727" y="172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113809</xdr:rowOff>
    </xdr:from>
    <xdr:ext cx="469744" cy="259045"/>
    <xdr:sp macro="" textlink="">
      <xdr:nvSpPr>
        <xdr:cNvPr id="907" name="n_2mainValue【庁舎】&#10;一人当たり面積"/>
        <xdr:cNvSpPr txBox="1"/>
      </xdr:nvSpPr>
      <xdr:spPr>
        <a:xfrm>
          <a:off x="20199427" y="172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125240</xdr:rowOff>
    </xdr:from>
    <xdr:ext cx="469744" cy="259045"/>
    <xdr:sp macro="" textlink="">
      <xdr:nvSpPr>
        <xdr:cNvPr id="908" name="n_3mainValue【庁舎】&#10;一人当たり面積"/>
        <xdr:cNvSpPr txBox="1"/>
      </xdr:nvSpPr>
      <xdr:spPr>
        <a:xfrm>
          <a:off x="19310427" y="1727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132097</xdr:rowOff>
    </xdr:from>
    <xdr:ext cx="469744" cy="259045"/>
    <xdr:sp macro="" textlink="">
      <xdr:nvSpPr>
        <xdr:cNvPr id="909" name="n_4mainValue【庁舎】&#10;一人当たり面積"/>
        <xdr:cNvSpPr txBox="1"/>
      </xdr:nvSpPr>
      <xdr:spPr>
        <a:xfrm>
          <a:off x="184214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類似団体と比較して特に有形固定資産減価償却率が高い施設は，体育館・プールであり，プールについては，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％近くが耐用年限を経過しており，体育館については昭和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年前後に建築された施設が多いことから特に償却率が高くなっている。また，類似団体と比較し低い施設である市民会館は，平成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年度に建設した三次市民ホールが比較的新しいため償却率が低くなっている。</a:t>
          </a:r>
          <a:endParaRPr lang="ja-JP" altLang="ja-JP" sz="1400">
            <a:effectLst/>
          </a:endParaRPr>
        </a:p>
        <a:p>
          <a:r>
            <a:rPr kumimoji="1" lang="ja-JP" altLang="ja-JP" sz="1100">
              <a:solidFill>
                <a:schemeClr val="dk1"/>
              </a:solidFill>
              <a:effectLst/>
              <a:latin typeface="+mn-lt"/>
              <a:ea typeface="+mn-ea"/>
              <a:cs typeface="+mn-cs"/>
            </a:rPr>
            <a:t>　一人当たり面積については，類似団体と比較してほとんどの施設において高い数値となっている。本市は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市町村が合併したことに伴い機能の重複した施設も多く，人口規模の割には多くの公共施設が配置され，類似団体よりも資産保有量が多くなっていることが要因である。また，</a:t>
          </a:r>
          <a:r>
            <a:rPr kumimoji="1" lang="ja-JP" altLang="en-US" sz="1100">
              <a:solidFill>
                <a:schemeClr val="dk1"/>
              </a:solidFill>
              <a:effectLst/>
              <a:latin typeface="+mn-lt"/>
              <a:ea typeface="+mn-ea"/>
              <a:cs typeface="+mn-cs"/>
            </a:rPr>
            <a:t>令和元年度は前年度</a:t>
          </a:r>
          <a:r>
            <a:rPr kumimoji="1" lang="ja-JP" altLang="ja-JP" sz="1100">
              <a:solidFill>
                <a:schemeClr val="dk1"/>
              </a:solidFill>
              <a:effectLst/>
              <a:latin typeface="+mn-lt"/>
              <a:ea typeface="+mn-ea"/>
              <a:cs typeface="+mn-cs"/>
            </a:rPr>
            <a:t>末と比較して施設の長寿命化に伴う資産の増加と人口減少の影響により，住民一人当たり資産額はさらに増加している。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適正な資産規模を目指し，新規整備の抑制や施設の廃止・集約化・複合化など公共施設等総合管理計画に基づき資産保有量の減少に取り組む必要が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年度は整備中</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51,234
50,556
778.18
46,136,041
44,901,249
700,627
21,983,848
47,512,596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年度の財政力指数は前年度と同数値の</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となったが，依然として類似団体平均を大きく下回っている。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過疎・中山間地域である本市は，社会経済基盤が弱く，また人口減少・少子高齢化が進行しており自主財源が乏しい状況である。また，指数の分母である基準財政需要額のうち公債費が約</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億円で全体の約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になっていることも数値を下げる原因となっている。</a:t>
          </a:r>
        </a:p>
        <a:p>
          <a:r>
            <a:rPr kumimoji="1" lang="ja-JP" altLang="en-US" sz="1300">
              <a:latin typeface="ＭＳ Ｐゴシック" panose="020B0600070205080204" pitchFamily="50" charset="-128"/>
              <a:ea typeface="ＭＳ Ｐゴシック" panose="020B0600070205080204" pitchFamily="50" charset="-128"/>
            </a:rPr>
            <a:t>　引き続き，必要な事業を峻別し投資的経費を抑制する等，歳出の見直しを実施するとともに，税収等の歳入の確保に取り組む。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78922</xdr:rowOff>
    </xdr:to>
    <xdr:cxnSp macro="">
      <xdr:nvCxnSpPr>
        <xdr:cNvPr id="77" name="直線コネクタ 76"/>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となった。歳入面では，市税が減少したものの，普通交付税は地域社会再生事業費など，新たな経費の追加により，前年度と比較して増加した。歳出面では，物件費，補助費等，繰出金は減少したものの，人件費が大幅に増加した。また，投資的経費の財源としている過疎対策事業債及び合併特例事業債等の地方債償還が多額である等により経常収支比率は依然高い水準にある。</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サイクルを意識した事業実施など効率的・効果的な財政運営に努め，経常経費の抑制・削減を図る。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66</xdr:row>
      <xdr:rowOff>82550</xdr:rowOff>
    </xdr:to>
    <xdr:cxnSp macro="">
      <xdr:nvCxnSpPr>
        <xdr:cNvPr id="134" name="直線コネクタ 133"/>
        <xdr:cNvCxnSpPr/>
      </xdr:nvCxnSpPr>
      <xdr:spPr>
        <a:xfrm>
          <a:off x="4114800" y="1139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18204</xdr:rowOff>
    </xdr:from>
    <xdr:to>
      <xdr:col>19</xdr:col>
      <xdr:colOff>133350</xdr:colOff>
      <xdr:row>66</xdr:row>
      <xdr:rowOff>82550</xdr:rowOff>
    </xdr:to>
    <xdr:cxnSp macro="">
      <xdr:nvCxnSpPr>
        <xdr:cNvPr id="137" name="直線コネクタ 136"/>
        <xdr:cNvCxnSpPr/>
      </xdr:nvCxnSpPr>
      <xdr:spPr>
        <a:xfrm>
          <a:off x="3225800" y="113339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66</xdr:row>
      <xdr:rowOff>18204</xdr:rowOff>
    </xdr:to>
    <xdr:cxnSp macro="">
      <xdr:nvCxnSpPr>
        <xdr:cNvPr id="140" name="直線コネクタ 139"/>
        <xdr:cNvCxnSpPr/>
      </xdr:nvCxnSpPr>
      <xdr:spPr>
        <a:xfrm>
          <a:off x="2336800" y="1126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65</xdr:row>
      <xdr:rowOff>117263</xdr:rowOff>
    </xdr:to>
    <xdr:cxnSp macro="">
      <xdr:nvCxnSpPr>
        <xdr:cNvPr id="143" name="直線コネクタ 142"/>
        <xdr:cNvCxnSpPr/>
      </xdr:nvCxnSpPr>
      <xdr:spPr>
        <a:xfrm>
          <a:off x="1447800" y="111006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3" name="楕円 152"/>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4"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5" name="楕円 154"/>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6" name="テキスト ボックス 155"/>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7" name="楕円 156"/>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8" name="テキスト ボックス 157"/>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9" name="楕円 158"/>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60" name="テキスト ボックス 159"/>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1" name="楕円 160"/>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2" name="テキスト ボックス 161"/>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要因としては，行政面積が広く，市町村合併により機能の重複した施設もあるため維持管理を要する施設が多いことや保育所運営及び一般廃棄物収集業務等の民間委託を推進していることにより委託料が多額であること，県道の権限移譲を積極的に受け入れていることにより維持補修費が多額であることから物件費等が高くなっている。人件費は，定員管理計画による職員の削減を行ってきたが，行政面積が広大であるため類似団体内平均値を上回っている。今後も公共施設等総合管理計画に基づき公共施設の適正管理を進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13557</xdr:rowOff>
    </xdr:from>
    <xdr:to>
      <xdr:col>23</xdr:col>
      <xdr:colOff>133350</xdr:colOff>
      <xdr:row>86</xdr:row>
      <xdr:rowOff>35596</xdr:rowOff>
    </xdr:to>
    <xdr:cxnSp macro="">
      <xdr:nvCxnSpPr>
        <xdr:cNvPr id="197" name="直線コネクタ 196"/>
        <xdr:cNvCxnSpPr/>
      </xdr:nvCxnSpPr>
      <xdr:spPr>
        <a:xfrm>
          <a:off x="4114800" y="14758257"/>
          <a:ext cx="8382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94537</xdr:rowOff>
    </xdr:from>
    <xdr:to>
      <xdr:col>19</xdr:col>
      <xdr:colOff>133350</xdr:colOff>
      <xdr:row>86</xdr:row>
      <xdr:rowOff>13557</xdr:rowOff>
    </xdr:to>
    <xdr:cxnSp macro="">
      <xdr:nvCxnSpPr>
        <xdr:cNvPr id="200" name="直線コネクタ 199"/>
        <xdr:cNvCxnSpPr/>
      </xdr:nvCxnSpPr>
      <xdr:spPr>
        <a:xfrm>
          <a:off x="3225800" y="14667787"/>
          <a:ext cx="889000" cy="9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72385</xdr:rowOff>
    </xdr:from>
    <xdr:to>
      <xdr:col>15</xdr:col>
      <xdr:colOff>82550</xdr:colOff>
      <xdr:row>85</xdr:row>
      <xdr:rowOff>94537</xdr:rowOff>
    </xdr:to>
    <xdr:cxnSp macro="">
      <xdr:nvCxnSpPr>
        <xdr:cNvPr id="203" name="直線コネクタ 202"/>
        <xdr:cNvCxnSpPr/>
      </xdr:nvCxnSpPr>
      <xdr:spPr>
        <a:xfrm>
          <a:off x="2336800" y="14645635"/>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25660</xdr:rowOff>
    </xdr:from>
    <xdr:to>
      <xdr:col>11</xdr:col>
      <xdr:colOff>31750</xdr:colOff>
      <xdr:row>85</xdr:row>
      <xdr:rowOff>72385</xdr:rowOff>
    </xdr:to>
    <xdr:cxnSp macro="">
      <xdr:nvCxnSpPr>
        <xdr:cNvPr id="206" name="直線コネクタ 205"/>
        <xdr:cNvCxnSpPr/>
      </xdr:nvCxnSpPr>
      <xdr:spPr>
        <a:xfrm>
          <a:off x="1447800" y="14598910"/>
          <a:ext cx="889000" cy="4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156246</xdr:rowOff>
    </xdr:from>
    <xdr:to>
      <xdr:col>23</xdr:col>
      <xdr:colOff>184150</xdr:colOff>
      <xdr:row>86</xdr:row>
      <xdr:rowOff>86396</xdr:rowOff>
    </xdr:to>
    <xdr:sp macro="" textlink="">
      <xdr:nvSpPr>
        <xdr:cNvPr id="216" name="楕円 215"/>
        <xdr:cNvSpPr/>
      </xdr:nvSpPr>
      <xdr:spPr>
        <a:xfrm>
          <a:off x="4902200" y="147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128323</xdr:rowOff>
    </xdr:from>
    <xdr:ext cx="762000" cy="259045"/>
    <xdr:sp macro="" textlink="">
      <xdr:nvSpPr>
        <xdr:cNvPr id="217" name="人件費・物件費等の状況該当値テキスト"/>
        <xdr:cNvSpPr txBox="1"/>
      </xdr:nvSpPr>
      <xdr:spPr>
        <a:xfrm>
          <a:off x="5041900" y="1470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134207</xdr:rowOff>
    </xdr:from>
    <xdr:to>
      <xdr:col>19</xdr:col>
      <xdr:colOff>184150</xdr:colOff>
      <xdr:row>86</xdr:row>
      <xdr:rowOff>64357</xdr:rowOff>
    </xdr:to>
    <xdr:sp macro="" textlink="">
      <xdr:nvSpPr>
        <xdr:cNvPr id="218" name="楕円 217"/>
        <xdr:cNvSpPr/>
      </xdr:nvSpPr>
      <xdr:spPr>
        <a:xfrm>
          <a:off x="4064000" y="147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49134</xdr:rowOff>
    </xdr:from>
    <xdr:ext cx="736600" cy="259045"/>
    <xdr:sp macro="" textlink="">
      <xdr:nvSpPr>
        <xdr:cNvPr id="219" name="テキスト ボックス 218"/>
        <xdr:cNvSpPr txBox="1"/>
      </xdr:nvSpPr>
      <xdr:spPr>
        <a:xfrm>
          <a:off x="3733800" y="1479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43737</xdr:rowOff>
    </xdr:from>
    <xdr:to>
      <xdr:col>15</xdr:col>
      <xdr:colOff>133350</xdr:colOff>
      <xdr:row>85</xdr:row>
      <xdr:rowOff>145337</xdr:rowOff>
    </xdr:to>
    <xdr:sp macro="" textlink="">
      <xdr:nvSpPr>
        <xdr:cNvPr id="220" name="楕円 219"/>
        <xdr:cNvSpPr/>
      </xdr:nvSpPr>
      <xdr:spPr>
        <a:xfrm>
          <a:off x="3175000" y="146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130114</xdr:rowOff>
    </xdr:from>
    <xdr:ext cx="762000" cy="259045"/>
    <xdr:sp macro="" textlink="">
      <xdr:nvSpPr>
        <xdr:cNvPr id="221" name="テキスト ボックス 220"/>
        <xdr:cNvSpPr txBox="1"/>
      </xdr:nvSpPr>
      <xdr:spPr>
        <a:xfrm>
          <a:off x="2844800" y="1470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21585</xdr:rowOff>
    </xdr:from>
    <xdr:to>
      <xdr:col>11</xdr:col>
      <xdr:colOff>82550</xdr:colOff>
      <xdr:row>85</xdr:row>
      <xdr:rowOff>123185</xdr:rowOff>
    </xdr:to>
    <xdr:sp macro="" textlink="">
      <xdr:nvSpPr>
        <xdr:cNvPr id="222" name="楕円 221"/>
        <xdr:cNvSpPr/>
      </xdr:nvSpPr>
      <xdr:spPr>
        <a:xfrm>
          <a:off x="2286000" y="145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107962</xdr:rowOff>
    </xdr:from>
    <xdr:ext cx="762000" cy="259045"/>
    <xdr:sp macro="" textlink="">
      <xdr:nvSpPr>
        <xdr:cNvPr id="223" name="テキスト ボックス 222"/>
        <xdr:cNvSpPr txBox="1"/>
      </xdr:nvSpPr>
      <xdr:spPr>
        <a:xfrm>
          <a:off x="1955800" y="1468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146310</xdr:rowOff>
    </xdr:from>
    <xdr:to>
      <xdr:col>7</xdr:col>
      <xdr:colOff>31750</xdr:colOff>
      <xdr:row>85</xdr:row>
      <xdr:rowOff>76460</xdr:rowOff>
    </xdr:to>
    <xdr:sp macro="" textlink="">
      <xdr:nvSpPr>
        <xdr:cNvPr id="224" name="楕円 223"/>
        <xdr:cNvSpPr/>
      </xdr:nvSpPr>
      <xdr:spPr>
        <a:xfrm>
          <a:off x="1397000" y="1454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61237</xdr:rowOff>
    </xdr:from>
    <xdr:ext cx="762000" cy="259045"/>
    <xdr:sp macro="" textlink="">
      <xdr:nvSpPr>
        <xdr:cNvPr id="225" name="テキスト ボックス 224"/>
        <xdr:cNvSpPr txBox="1"/>
      </xdr:nvSpPr>
      <xdr:spPr>
        <a:xfrm>
          <a:off x="1066800" y="1463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行財政改革の取組により，類似団体内平均値から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下回っており，引き続き，行財政改革による給与水準の適正化を図る。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83457</xdr:rowOff>
    </xdr:to>
    <xdr:cxnSp macro="">
      <xdr:nvCxnSpPr>
        <xdr:cNvPr id="261" name="直線コネクタ 260"/>
        <xdr:cNvCxnSpPr/>
      </xdr:nvCxnSpPr>
      <xdr:spPr>
        <a:xfrm>
          <a:off x="16179800" y="146394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66221</xdr:rowOff>
    </xdr:to>
    <xdr:cxnSp macro="">
      <xdr:nvCxnSpPr>
        <xdr:cNvPr id="264" name="直線コネクタ 263"/>
        <xdr:cNvCxnSpPr/>
      </xdr:nvCxnSpPr>
      <xdr:spPr>
        <a:xfrm>
          <a:off x="15290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152400</xdr:rowOff>
    </xdr:to>
    <xdr:cxnSp macro="">
      <xdr:nvCxnSpPr>
        <xdr:cNvPr id="267" name="直線コネクタ 266"/>
        <xdr:cNvCxnSpPr/>
      </xdr:nvCxnSpPr>
      <xdr:spPr>
        <a:xfrm flipV="1">
          <a:off x="14401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49893</xdr:rowOff>
    </xdr:to>
    <xdr:cxnSp macro="">
      <xdr:nvCxnSpPr>
        <xdr:cNvPr id="270" name="直線コネクタ 269"/>
        <xdr:cNvCxnSpPr/>
      </xdr:nvCxnSpPr>
      <xdr:spPr>
        <a:xfrm flipV="1">
          <a:off x="13512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3" name="テキスト ボックス 282"/>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7" name="テキスト ボックス 28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市の面積が広大で，人口密度も小さく，支所及び直営の保育所を多く配置していることなどが，類似団体内平均値を上回っている要因と考えられる。</a:t>
          </a:r>
        </a:p>
        <a:p>
          <a:r>
            <a:rPr kumimoji="1" lang="ja-JP" altLang="en-US" sz="1300">
              <a:latin typeface="ＭＳ Ｐゴシック" panose="020B0600070205080204" pitchFamily="50" charset="-128"/>
              <a:ea typeface="ＭＳ Ｐゴシック" panose="020B0600070205080204" pitchFamily="50" charset="-128"/>
            </a:rPr>
            <a:t>　引き続き定員管理計画に基づいた職員数の適正化を図る中で，業務量や有事の際の体制等を考慮し，行政サービスの維持・向上をめざすとともに，年齢構成の適正化を重点とした取組を行う。</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4233</xdr:rowOff>
    </xdr:to>
    <xdr:cxnSp macro="">
      <xdr:nvCxnSpPr>
        <xdr:cNvPr id="326" name="直線コネクタ 325"/>
        <xdr:cNvCxnSpPr/>
      </xdr:nvCxnSpPr>
      <xdr:spPr>
        <a:xfrm flipV="1">
          <a:off x="16179800" y="10629537"/>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152702</xdr:rowOff>
    </xdr:from>
    <xdr:to>
      <xdr:col>77</xdr:col>
      <xdr:colOff>44450</xdr:colOff>
      <xdr:row>62</xdr:row>
      <xdr:rowOff>4233</xdr:rowOff>
    </xdr:to>
    <xdr:cxnSp macro="">
      <xdr:nvCxnSpPr>
        <xdr:cNvPr id="329" name="直線コネクタ 328"/>
        <xdr:cNvCxnSpPr/>
      </xdr:nvCxnSpPr>
      <xdr:spPr>
        <a:xfrm>
          <a:off x="15290800" y="106111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152702</xdr:rowOff>
    </xdr:from>
    <xdr:to>
      <xdr:col>72</xdr:col>
      <xdr:colOff>203200</xdr:colOff>
      <xdr:row>61</xdr:row>
      <xdr:rowOff>153851</xdr:rowOff>
    </xdr:to>
    <xdr:cxnSp macro="">
      <xdr:nvCxnSpPr>
        <xdr:cNvPr id="332" name="直線コネクタ 331"/>
        <xdr:cNvCxnSpPr/>
      </xdr:nvCxnSpPr>
      <xdr:spPr>
        <a:xfrm flipV="1">
          <a:off x="14401800" y="1061115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153851</xdr:rowOff>
    </xdr:to>
    <xdr:cxnSp macro="">
      <xdr:nvCxnSpPr>
        <xdr:cNvPr id="335" name="直線コネクタ 334"/>
        <xdr:cNvCxnSpPr/>
      </xdr:nvCxnSpPr>
      <xdr:spPr>
        <a:xfrm>
          <a:off x="13512800" y="1061000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45" name="楕円 344"/>
        <xdr:cNvSpPr/>
      </xdr:nvSpPr>
      <xdr:spPr>
        <a:xfrm>
          <a:off x="16967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92364</xdr:rowOff>
    </xdr:from>
    <xdr:ext cx="762000" cy="259045"/>
    <xdr:sp macro="" textlink="">
      <xdr:nvSpPr>
        <xdr:cNvPr id="346" name="定員管理の状況該当値テキスト"/>
        <xdr:cNvSpPr txBox="1"/>
      </xdr:nvSpPr>
      <xdr:spPr>
        <a:xfrm>
          <a:off x="17106900" y="1055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124883</xdr:rowOff>
    </xdr:from>
    <xdr:to>
      <xdr:col>77</xdr:col>
      <xdr:colOff>95250</xdr:colOff>
      <xdr:row>62</xdr:row>
      <xdr:rowOff>55033</xdr:rowOff>
    </xdr:to>
    <xdr:sp macro="" textlink="">
      <xdr:nvSpPr>
        <xdr:cNvPr id="347" name="楕円 346"/>
        <xdr:cNvSpPr/>
      </xdr:nvSpPr>
      <xdr:spPr>
        <a:xfrm>
          <a:off x="16129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39810</xdr:rowOff>
    </xdr:from>
    <xdr:ext cx="736600" cy="259045"/>
    <xdr:sp macro="" textlink="">
      <xdr:nvSpPr>
        <xdr:cNvPr id="348" name="テキスト ボックス 347"/>
        <xdr:cNvSpPr txBox="1"/>
      </xdr:nvSpPr>
      <xdr:spPr>
        <a:xfrm>
          <a:off x="15798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101902</xdr:rowOff>
    </xdr:from>
    <xdr:to>
      <xdr:col>73</xdr:col>
      <xdr:colOff>44450</xdr:colOff>
      <xdr:row>62</xdr:row>
      <xdr:rowOff>32052</xdr:rowOff>
    </xdr:to>
    <xdr:sp macro="" textlink="">
      <xdr:nvSpPr>
        <xdr:cNvPr id="349" name="楕円 348"/>
        <xdr:cNvSpPr/>
      </xdr:nvSpPr>
      <xdr:spPr>
        <a:xfrm>
          <a:off x="15240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50" name="テキスト ボックス 349"/>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103051</xdr:rowOff>
    </xdr:from>
    <xdr:to>
      <xdr:col>68</xdr:col>
      <xdr:colOff>203200</xdr:colOff>
      <xdr:row>62</xdr:row>
      <xdr:rowOff>33201</xdr:rowOff>
    </xdr:to>
    <xdr:sp macro="" textlink="">
      <xdr:nvSpPr>
        <xdr:cNvPr id="351" name="楕円 350"/>
        <xdr:cNvSpPr/>
      </xdr:nvSpPr>
      <xdr:spPr>
        <a:xfrm>
          <a:off x="14351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17978</xdr:rowOff>
    </xdr:from>
    <xdr:ext cx="762000" cy="259045"/>
    <xdr:sp macro="" textlink="">
      <xdr:nvSpPr>
        <xdr:cNvPr id="352" name="テキスト ボックス 351"/>
        <xdr:cNvSpPr txBox="1"/>
      </xdr:nvSpPr>
      <xdr:spPr>
        <a:xfrm>
          <a:off x="14020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53" name="楕円 352"/>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15681</xdr:rowOff>
    </xdr:from>
    <xdr:ext cx="762000" cy="259045"/>
    <xdr:sp macro="" textlink="">
      <xdr:nvSpPr>
        <xdr:cNvPr id="354" name="テキスト ボックス 353"/>
        <xdr:cNvSpPr txBox="1"/>
      </xdr:nvSpPr>
      <xdr:spPr>
        <a:xfrm>
          <a:off x="13131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ポイント改善となった。年々数値は改善傾向にあり，類似団体内平均値を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これは，積極的な繰上償還等の実施や新規地方債発行額を償還元金以内に制限するなど地方債残高の削減を図ったためである。</a:t>
          </a:r>
        </a:p>
        <a:p>
          <a:r>
            <a:rPr kumimoji="1" lang="ja-JP" altLang="en-US" sz="1300">
              <a:latin typeface="ＭＳ Ｐゴシック" panose="020B0600070205080204" pitchFamily="50" charset="-128"/>
              <a:ea typeface="ＭＳ Ｐゴシック" panose="020B0600070205080204" pitchFamily="50" charset="-128"/>
            </a:rPr>
            <a:t>　今後，施設の老朽化や耐震化への対応，道路・橋梁などのインフラ資産の整備更新など普通建設事業費の増加が見込まれることから，必要性や緊急性などを勘案し事業を精査し，地方債の新規発行額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69548</xdr:rowOff>
    </xdr:to>
    <xdr:cxnSp macro="">
      <xdr:nvCxnSpPr>
        <xdr:cNvPr id="390" name="直線コネクタ 389"/>
        <xdr:cNvCxnSpPr/>
      </xdr:nvCxnSpPr>
      <xdr:spPr>
        <a:xfrm flipV="1">
          <a:off x="16179800" y="68586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40</xdr:row>
      <xdr:rowOff>69548</xdr:rowOff>
    </xdr:to>
    <xdr:cxnSp macro="">
      <xdr:nvCxnSpPr>
        <xdr:cNvPr id="393" name="直線コネクタ 392"/>
        <xdr:cNvCxnSpPr/>
      </xdr:nvCxnSpPr>
      <xdr:spPr>
        <a:xfrm>
          <a:off x="15290800" y="692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69548</xdr:rowOff>
    </xdr:from>
    <xdr:to>
      <xdr:col>72</xdr:col>
      <xdr:colOff>203200</xdr:colOff>
      <xdr:row>40</xdr:row>
      <xdr:rowOff>127000</xdr:rowOff>
    </xdr:to>
    <xdr:cxnSp macro="">
      <xdr:nvCxnSpPr>
        <xdr:cNvPr id="396" name="直線コネクタ 395"/>
        <xdr:cNvCxnSpPr/>
      </xdr:nvCxnSpPr>
      <xdr:spPr>
        <a:xfrm flipV="1">
          <a:off x="14401800" y="69275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161472</xdr:rowOff>
    </xdr:to>
    <xdr:cxnSp macro="">
      <xdr:nvCxnSpPr>
        <xdr:cNvPr id="399" name="直線コネクタ 398"/>
        <xdr:cNvCxnSpPr/>
      </xdr:nvCxnSpPr>
      <xdr:spPr>
        <a:xfrm flipV="1">
          <a:off x="13512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9" name="楕円 408"/>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137782</xdr:rowOff>
    </xdr:from>
    <xdr:ext cx="762000" cy="259045"/>
    <xdr:sp macro="" textlink="">
      <xdr:nvSpPr>
        <xdr:cNvPr id="410" name="公債費負担の状況該当値テキスト"/>
        <xdr:cNvSpPr txBox="1"/>
      </xdr:nvSpPr>
      <xdr:spPr>
        <a:xfrm>
          <a:off x="17106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11" name="楕円 410"/>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130525</xdr:rowOff>
    </xdr:from>
    <xdr:ext cx="736600" cy="259045"/>
    <xdr:sp macro="" textlink="">
      <xdr:nvSpPr>
        <xdr:cNvPr id="412" name="テキスト ボックス 411"/>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13" name="楕円 412"/>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130525</xdr:rowOff>
    </xdr:from>
    <xdr:ext cx="762000" cy="259045"/>
    <xdr:sp macro="" textlink="">
      <xdr:nvSpPr>
        <xdr:cNvPr id="414" name="テキスト ボックス 413"/>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5" name="楕円 414"/>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6" name="テキスト ボックス 41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7" name="楕円 416"/>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18" name="テキスト ボックス 417"/>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積極的な繰上償還の実施によって地方債残高は減少しているため，前年度と比較して</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今後も繰上償還等の実施や新規地方債発行額を償還元金以内に制限するなど地方債残高の減少を図り，財政の健全化に努める。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75595</xdr:rowOff>
    </xdr:from>
    <xdr:to>
      <xdr:col>81</xdr:col>
      <xdr:colOff>44450</xdr:colOff>
      <xdr:row>17</xdr:row>
      <xdr:rowOff>5262</xdr:rowOff>
    </xdr:to>
    <xdr:cxnSp macro="">
      <xdr:nvCxnSpPr>
        <xdr:cNvPr id="454" name="直線コネクタ 453"/>
        <xdr:cNvCxnSpPr/>
      </xdr:nvCxnSpPr>
      <xdr:spPr>
        <a:xfrm flipV="1">
          <a:off x="16179800" y="2818795"/>
          <a:ext cx="8382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166370</xdr:rowOff>
    </xdr:from>
    <xdr:to>
      <xdr:col>77</xdr:col>
      <xdr:colOff>44450</xdr:colOff>
      <xdr:row>17</xdr:row>
      <xdr:rowOff>5262</xdr:rowOff>
    </xdr:to>
    <xdr:cxnSp macro="">
      <xdr:nvCxnSpPr>
        <xdr:cNvPr id="457" name="直線コネクタ 456"/>
        <xdr:cNvCxnSpPr/>
      </xdr:nvCxnSpPr>
      <xdr:spPr>
        <a:xfrm>
          <a:off x="15290800" y="290957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129600</xdr:rowOff>
    </xdr:from>
    <xdr:to>
      <xdr:col>72</xdr:col>
      <xdr:colOff>203200</xdr:colOff>
      <xdr:row>16</xdr:row>
      <xdr:rowOff>166370</xdr:rowOff>
    </xdr:to>
    <xdr:cxnSp macro="">
      <xdr:nvCxnSpPr>
        <xdr:cNvPr id="460" name="直線コネクタ 459"/>
        <xdr:cNvCxnSpPr/>
      </xdr:nvCxnSpPr>
      <xdr:spPr>
        <a:xfrm>
          <a:off x="14401800" y="2872800"/>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119259</xdr:rowOff>
    </xdr:from>
    <xdr:to>
      <xdr:col>68</xdr:col>
      <xdr:colOff>152400</xdr:colOff>
      <xdr:row>16</xdr:row>
      <xdr:rowOff>129600</xdr:rowOff>
    </xdr:to>
    <xdr:cxnSp macro="">
      <xdr:nvCxnSpPr>
        <xdr:cNvPr id="463" name="直線コネクタ 462"/>
        <xdr:cNvCxnSpPr/>
      </xdr:nvCxnSpPr>
      <xdr:spPr>
        <a:xfrm>
          <a:off x="13512800" y="28624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24795</xdr:rowOff>
    </xdr:from>
    <xdr:to>
      <xdr:col>81</xdr:col>
      <xdr:colOff>95250</xdr:colOff>
      <xdr:row>16</xdr:row>
      <xdr:rowOff>126395</xdr:rowOff>
    </xdr:to>
    <xdr:sp macro="" textlink="">
      <xdr:nvSpPr>
        <xdr:cNvPr id="473" name="楕円 472"/>
        <xdr:cNvSpPr/>
      </xdr:nvSpPr>
      <xdr:spPr>
        <a:xfrm>
          <a:off x="16967200" y="27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168322</xdr:rowOff>
    </xdr:from>
    <xdr:ext cx="762000" cy="259045"/>
    <xdr:sp macro="" textlink="">
      <xdr:nvSpPr>
        <xdr:cNvPr id="474" name="将来負担の状況該当値テキスト"/>
        <xdr:cNvSpPr txBox="1"/>
      </xdr:nvSpPr>
      <xdr:spPr>
        <a:xfrm>
          <a:off x="17106900" y="274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125912</xdr:rowOff>
    </xdr:from>
    <xdr:to>
      <xdr:col>77</xdr:col>
      <xdr:colOff>95250</xdr:colOff>
      <xdr:row>17</xdr:row>
      <xdr:rowOff>56062</xdr:rowOff>
    </xdr:to>
    <xdr:sp macro="" textlink="">
      <xdr:nvSpPr>
        <xdr:cNvPr id="475" name="楕円 474"/>
        <xdr:cNvSpPr/>
      </xdr:nvSpPr>
      <xdr:spPr>
        <a:xfrm>
          <a:off x="16129000" y="2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40839</xdr:rowOff>
    </xdr:from>
    <xdr:ext cx="736600" cy="259045"/>
    <xdr:sp macro="" textlink="">
      <xdr:nvSpPr>
        <xdr:cNvPr id="476" name="テキスト ボックス 475"/>
        <xdr:cNvSpPr txBox="1"/>
      </xdr:nvSpPr>
      <xdr:spPr>
        <a:xfrm>
          <a:off x="15798800" y="295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115570</xdr:rowOff>
    </xdr:from>
    <xdr:to>
      <xdr:col>73</xdr:col>
      <xdr:colOff>44450</xdr:colOff>
      <xdr:row>17</xdr:row>
      <xdr:rowOff>45720</xdr:rowOff>
    </xdr:to>
    <xdr:sp macro="" textlink="">
      <xdr:nvSpPr>
        <xdr:cNvPr id="477" name="楕円 476"/>
        <xdr:cNvSpPr/>
      </xdr:nvSpPr>
      <xdr:spPr>
        <a:xfrm>
          <a:off x="15240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30497</xdr:rowOff>
    </xdr:from>
    <xdr:ext cx="762000" cy="259045"/>
    <xdr:sp macro="" textlink="">
      <xdr:nvSpPr>
        <xdr:cNvPr id="478" name="テキスト ボックス 477"/>
        <xdr:cNvSpPr txBox="1"/>
      </xdr:nvSpPr>
      <xdr:spPr>
        <a:xfrm>
          <a:off x="14909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78800</xdr:rowOff>
    </xdr:from>
    <xdr:to>
      <xdr:col>68</xdr:col>
      <xdr:colOff>203200</xdr:colOff>
      <xdr:row>17</xdr:row>
      <xdr:rowOff>8950</xdr:rowOff>
    </xdr:to>
    <xdr:sp macro="" textlink="">
      <xdr:nvSpPr>
        <xdr:cNvPr id="479" name="楕円 478"/>
        <xdr:cNvSpPr/>
      </xdr:nvSpPr>
      <xdr:spPr>
        <a:xfrm>
          <a:off x="14351000" y="2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165177</xdr:rowOff>
    </xdr:from>
    <xdr:ext cx="762000" cy="259045"/>
    <xdr:sp macro="" textlink="">
      <xdr:nvSpPr>
        <xdr:cNvPr id="480" name="テキスト ボックス 479"/>
        <xdr:cNvSpPr txBox="1"/>
      </xdr:nvSpPr>
      <xdr:spPr>
        <a:xfrm>
          <a:off x="14020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68459</xdr:rowOff>
    </xdr:from>
    <xdr:to>
      <xdr:col>64</xdr:col>
      <xdr:colOff>152400</xdr:colOff>
      <xdr:row>16</xdr:row>
      <xdr:rowOff>170059</xdr:rowOff>
    </xdr:to>
    <xdr:sp macro="" textlink="">
      <xdr:nvSpPr>
        <xdr:cNvPr id="481" name="楕円 480"/>
        <xdr:cNvSpPr/>
      </xdr:nvSpPr>
      <xdr:spPr>
        <a:xfrm>
          <a:off x="13462000" y="28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154836</xdr:rowOff>
    </xdr:from>
    <xdr:ext cx="762000" cy="259045"/>
    <xdr:sp macro="" textlink="">
      <xdr:nvSpPr>
        <xdr:cNvPr id="482" name="テキスト ボックス 481"/>
        <xdr:cNvSpPr txBox="1"/>
      </xdr:nvSpPr>
      <xdr:spPr>
        <a:xfrm>
          <a:off x="13131800" y="289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51,234
50,556
778.18
46,136,041
44,901,249
700,627
21,983,848
47,512,596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市の面積が広大で，人口密度も小さく，支所及び直営の保育所を多く配置していることから類似団体と比較し職員数が多いものの，経常収支比率に占める人件費比率は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導入されたことに伴い，人件費が大きく増加していることもあり，類似団体内平均値を継続して下回っており，上位に位置している。これは，これまで定員適正化計画に沿った職員数の抑制を図った結果であり，今後もこ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36</xdr:row>
      <xdr:rowOff>58420</xdr:rowOff>
    </xdr:to>
    <xdr:cxnSp macro="">
      <xdr:nvCxnSpPr>
        <xdr:cNvPr id="66" name="直線コネクタ 65"/>
        <xdr:cNvCxnSpPr/>
      </xdr:nvCxnSpPr>
      <xdr:spPr>
        <a:xfrm>
          <a:off x="3987800" y="588772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127000</xdr:rowOff>
    </xdr:to>
    <xdr:cxnSp macro="">
      <xdr:nvCxnSpPr>
        <xdr:cNvPr id="69" name="直線コネクタ 68"/>
        <xdr:cNvCxnSpPr/>
      </xdr:nvCxnSpPr>
      <xdr:spPr>
        <a:xfrm flipV="1">
          <a:off x="3098800" y="588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127000</xdr:rowOff>
    </xdr:to>
    <xdr:cxnSp macro="">
      <xdr:nvCxnSpPr>
        <xdr:cNvPr id="72" name="直線コネクタ 71"/>
        <xdr:cNvCxnSpPr/>
      </xdr:nvCxnSpPr>
      <xdr:spPr>
        <a:xfrm>
          <a:off x="2209800" y="584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43180</xdr:rowOff>
    </xdr:to>
    <xdr:cxnSp macro="">
      <xdr:nvCxnSpPr>
        <xdr:cNvPr id="75" name="直線コネクタ 74"/>
        <xdr:cNvCxnSpPr/>
      </xdr:nvCxnSpPr>
      <xdr:spPr>
        <a:xfrm flipV="1">
          <a:off x="1320800" y="584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年度から会計年度任用職員制度が導入されたこと等が影響し，前年度数値と比較し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ポイント上回っている。これは，指定管理者制度の活用や施設管理等をはじめとする委託料が多額であることが要因である。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35560</xdr:rowOff>
    </xdr:to>
    <xdr:cxnSp macro="">
      <xdr:nvCxnSpPr>
        <xdr:cNvPr id="127" name="直線コネクタ 126"/>
        <xdr:cNvCxnSpPr/>
      </xdr:nvCxnSpPr>
      <xdr:spPr>
        <a:xfrm flipV="1">
          <a:off x="15671800" y="32131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35560</xdr:rowOff>
    </xdr:to>
    <xdr:cxnSp macro="">
      <xdr:nvCxnSpPr>
        <xdr:cNvPr id="130" name="直線コネクタ 129"/>
        <xdr:cNvCxnSpPr/>
      </xdr:nvCxnSpPr>
      <xdr:spPr>
        <a:xfrm>
          <a:off x="14782800" y="3441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62230</xdr:rowOff>
    </xdr:from>
    <xdr:to>
      <xdr:col>73</xdr:col>
      <xdr:colOff>180975</xdr:colOff>
      <xdr:row>20</xdr:row>
      <xdr:rowOff>12700</xdr:rowOff>
    </xdr:to>
    <xdr:cxnSp macro="">
      <xdr:nvCxnSpPr>
        <xdr:cNvPr id="133" name="直線コネクタ 132"/>
        <xdr:cNvCxnSpPr/>
      </xdr:nvCxnSpPr>
      <xdr:spPr>
        <a:xfrm>
          <a:off x="13893800" y="3319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119380</xdr:rowOff>
    </xdr:from>
    <xdr:to>
      <xdr:col>69</xdr:col>
      <xdr:colOff>92075</xdr:colOff>
      <xdr:row>19</xdr:row>
      <xdr:rowOff>62230</xdr:rowOff>
    </xdr:to>
    <xdr:cxnSp macro="">
      <xdr:nvCxnSpPr>
        <xdr:cNvPr id="136" name="直線コネクタ 135"/>
        <xdr:cNvCxnSpPr/>
      </xdr:nvCxnSpPr>
      <xdr:spPr>
        <a:xfrm>
          <a:off x="13004800" y="3205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156210</xdr:rowOff>
    </xdr:from>
    <xdr:to>
      <xdr:col>78</xdr:col>
      <xdr:colOff>120650</xdr:colOff>
      <xdr:row>20</xdr:row>
      <xdr:rowOff>86360</xdr:rowOff>
    </xdr:to>
    <xdr:sp macro="" textlink="">
      <xdr:nvSpPr>
        <xdr:cNvPr id="148" name="楕円 147"/>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71137</xdr:rowOff>
    </xdr:from>
    <xdr:ext cx="736600" cy="259045"/>
    <xdr:sp macro="" textlink="">
      <xdr:nvSpPr>
        <xdr:cNvPr id="149" name="テキスト ボックス 148"/>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0" name="楕円 149"/>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1" name="テキスト ボックス 150"/>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11430</xdr:rowOff>
    </xdr:from>
    <xdr:to>
      <xdr:col>69</xdr:col>
      <xdr:colOff>142875</xdr:colOff>
      <xdr:row>19</xdr:row>
      <xdr:rowOff>113030</xdr:rowOff>
    </xdr:to>
    <xdr:sp macro="" textlink="">
      <xdr:nvSpPr>
        <xdr:cNvPr id="152" name="楕円 151"/>
        <xdr:cNvSpPr/>
      </xdr:nvSpPr>
      <xdr:spPr>
        <a:xfrm>
          <a:off x="13843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97807</xdr:rowOff>
    </xdr:from>
    <xdr:ext cx="762000" cy="259045"/>
    <xdr:sp macro="" textlink="">
      <xdr:nvSpPr>
        <xdr:cNvPr id="153" name="テキスト ボックス 152"/>
        <xdr:cNvSpPr txBox="1"/>
      </xdr:nvSpPr>
      <xdr:spPr>
        <a:xfrm>
          <a:off x="13512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4" name="楕円 153"/>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5" name="テキスト ボックス 154"/>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ポイント下回っており，上位に位置している。引き続き扶助費における資格審査等の適正化に努めるとともに各種手当等の事務を適正に行う。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123190</xdr:rowOff>
    </xdr:to>
    <xdr:cxnSp macro="">
      <xdr:nvCxnSpPr>
        <xdr:cNvPr id="188" name="直線コネクタ 187"/>
        <xdr:cNvCxnSpPr/>
      </xdr:nvCxnSpPr>
      <xdr:spPr>
        <a:xfrm flipV="1">
          <a:off x="3987800" y="9194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123190</xdr:rowOff>
    </xdr:to>
    <xdr:cxnSp macro="">
      <xdr:nvCxnSpPr>
        <xdr:cNvPr id="191" name="直線コネクタ 190"/>
        <xdr:cNvCxnSpPr/>
      </xdr:nvCxnSpPr>
      <xdr:spPr>
        <a:xfrm>
          <a:off x="3098800" y="9194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100330</xdr:rowOff>
    </xdr:from>
    <xdr:to>
      <xdr:col>15</xdr:col>
      <xdr:colOff>98425</xdr:colOff>
      <xdr:row>53</xdr:row>
      <xdr:rowOff>107950</xdr:rowOff>
    </xdr:to>
    <xdr:cxnSp macro="">
      <xdr:nvCxnSpPr>
        <xdr:cNvPr id="194" name="直線コネクタ 193"/>
        <xdr:cNvCxnSpPr/>
      </xdr:nvCxnSpPr>
      <xdr:spPr>
        <a:xfrm>
          <a:off x="2209800" y="918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77470</xdr:rowOff>
    </xdr:from>
    <xdr:to>
      <xdr:col>11</xdr:col>
      <xdr:colOff>9525</xdr:colOff>
      <xdr:row>53</xdr:row>
      <xdr:rowOff>100330</xdr:rowOff>
    </xdr:to>
    <xdr:cxnSp macro="">
      <xdr:nvCxnSpPr>
        <xdr:cNvPr id="197" name="直線コネクタ 196"/>
        <xdr:cNvCxnSpPr/>
      </xdr:nvCxnSpPr>
      <xdr:spPr>
        <a:xfrm>
          <a:off x="1320800" y="916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7" name="楕円 206"/>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8"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72390</xdr:rowOff>
    </xdr:from>
    <xdr:to>
      <xdr:col>20</xdr:col>
      <xdr:colOff>38100</xdr:colOff>
      <xdr:row>54</xdr:row>
      <xdr:rowOff>2540</xdr:rowOff>
    </xdr:to>
    <xdr:sp macro="" textlink="">
      <xdr:nvSpPr>
        <xdr:cNvPr id="209" name="楕円 208"/>
        <xdr:cNvSpPr/>
      </xdr:nvSpPr>
      <xdr:spPr>
        <a:xfrm>
          <a:off x="3937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12717</xdr:rowOff>
    </xdr:from>
    <xdr:ext cx="736600" cy="259045"/>
    <xdr:sp macro="" textlink="">
      <xdr:nvSpPr>
        <xdr:cNvPr id="210" name="テキスト ボックス 209"/>
        <xdr:cNvSpPr txBox="1"/>
      </xdr:nvSpPr>
      <xdr:spPr>
        <a:xfrm>
          <a:off x="3606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1" name="楕円 210"/>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2" name="テキスト ボックス 211"/>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49530</xdr:rowOff>
    </xdr:from>
    <xdr:to>
      <xdr:col>11</xdr:col>
      <xdr:colOff>60325</xdr:colOff>
      <xdr:row>53</xdr:row>
      <xdr:rowOff>151130</xdr:rowOff>
    </xdr:to>
    <xdr:sp macro="" textlink="">
      <xdr:nvSpPr>
        <xdr:cNvPr id="213" name="楕円 212"/>
        <xdr:cNvSpPr/>
      </xdr:nvSpPr>
      <xdr:spPr>
        <a:xfrm>
          <a:off x="2159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161307</xdr:rowOff>
    </xdr:from>
    <xdr:ext cx="762000" cy="259045"/>
    <xdr:sp macro="" textlink="">
      <xdr:nvSpPr>
        <xdr:cNvPr id="214" name="テキスト ボックス 213"/>
        <xdr:cNvSpPr txBox="1"/>
      </xdr:nvSpPr>
      <xdr:spPr>
        <a:xfrm>
          <a:off x="1828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26670</xdr:rowOff>
    </xdr:from>
    <xdr:to>
      <xdr:col>6</xdr:col>
      <xdr:colOff>171450</xdr:colOff>
      <xdr:row>53</xdr:row>
      <xdr:rowOff>128270</xdr:rowOff>
    </xdr:to>
    <xdr:sp macro="" textlink="">
      <xdr:nvSpPr>
        <xdr:cNvPr id="215" name="楕円 214"/>
        <xdr:cNvSpPr/>
      </xdr:nvSpPr>
      <xdr:spPr>
        <a:xfrm>
          <a:off x="1270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138447</xdr:rowOff>
    </xdr:from>
    <xdr:ext cx="762000" cy="259045"/>
    <xdr:sp macro="" textlink="">
      <xdr:nvSpPr>
        <xdr:cNvPr id="216" name="テキスト ボックス 215"/>
        <xdr:cNvSpPr txBox="1"/>
      </xdr:nvSpPr>
      <xdr:spPr>
        <a:xfrm>
          <a:off x="939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前年度と同数値であり，類似団体内平均値を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　数値は減少傾向にあるものの，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ため保有する施設が非常に多いことに加え，県道の権限移譲を積極的に受け入れていることにより維持補修費が多額となっているため，今後とも公共施設等総合管理計画に基づき，公共施設の適正管理を進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113393</xdr:rowOff>
    </xdr:from>
    <xdr:to>
      <xdr:col>82</xdr:col>
      <xdr:colOff>107950</xdr:colOff>
      <xdr:row>60</xdr:row>
      <xdr:rowOff>23585</xdr:rowOff>
    </xdr:to>
    <xdr:cxnSp macro="">
      <xdr:nvCxnSpPr>
        <xdr:cNvPr id="246" name="直線コネクタ 245"/>
        <xdr:cNvCxnSpPr/>
      </xdr:nvCxnSpPr>
      <xdr:spPr>
        <a:xfrm flipV="1">
          <a:off x="16510000" y="9200243"/>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167112</xdr:rowOff>
    </xdr:from>
    <xdr:ext cx="762000" cy="259045"/>
    <xdr:sp macro="" textlink="">
      <xdr:nvSpPr>
        <xdr:cNvPr id="247" name="その他最小値テキスト"/>
        <xdr:cNvSpPr txBox="1"/>
      </xdr:nvSpPr>
      <xdr:spPr>
        <a:xfrm>
          <a:off x="16598900" y="1028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23585</xdr:rowOff>
    </xdr:from>
    <xdr:to>
      <xdr:col>82</xdr:col>
      <xdr:colOff>196850</xdr:colOff>
      <xdr:row>60</xdr:row>
      <xdr:rowOff>23585</xdr:rowOff>
    </xdr:to>
    <xdr:cxnSp macro="">
      <xdr:nvCxnSpPr>
        <xdr:cNvPr id="248" name="直線コネクタ 247"/>
        <xdr:cNvCxnSpPr/>
      </xdr:nvCxnSpPr>
      <xdr:spPr>
        <a:xfrm>
          <a:off x="16421100" y="1031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28320</xdr:rowOff>
    </xdr:from>
    <xdr:ext cx="762000" cy="259045"/>
    <xdr:sp macro="" textlink="">
      <xdr:nvSpPr>
        <xdr:cNvPr id="249" name="その他最大値テキスト"/>
        <xdr:cNvSpPr txBox="1"/>
      </xdr:nvSpPr>
      <xdr:spPr>
        <a:xfrm>
          <a:off x="16598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113393</xdr:rowOff>
    </xdr:from>
    <xdr:to>
      <xdr:col>82</xdr:col>
      <xdr:colOff>196850</xdr:colOff>
      <xdr:row>53</xdr:row>
      <xdr:rowOff>113393</xdr:rowOff>
    </xdr:to>
    <xdr:cxnSp macro="">
      <xdr:nvCxnSpPr>
        <xdr:cNvPr id="250" name="直線コネクタ 249"/>
        <xdr:cNvCxnSpPr/>
      </xdr:nvCxnSpPr>
      <xdr:spPr>
        <a:xfrm>
          <a:off x="16421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110672</xdr:rowOff>
    </xdr:to>
    <xdr:cxnSp macro="">
      <xdr:nvCxnSpPr>
        <xdr:cNvPr id="251" name="直線コネクタ 250"/>
        <xdr:cNvCxnSpPr/>
      </xdr:nvCxnSpPr>
      <xdr:spPr>
        <a:xfrm>
          <a:off x="15671800" y="971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119034</xdr:rowOff>
    </xdr:from>
    <xdr:ext cx="762000" cy="259045"/>
    <xdr:sp macro="" textlink="">
      <xdr:nvSpPr>
        <xdr:cNvPr id="252" name="その他平均値テキスト"/>
        <xdr:cNvSpPr txBox="1"/>
      </xdr:nvSpPr>
      <xdr:spPr>
        <a:xfrm>
          <a:off x="16598900" y="9720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53" name="フローチャート: 判断 252"/>
        <xdr:cNvSpPr/>
      </xdr:nvSpPr>
      <xdr:spPr>
        <a:xfrm>
          <a:off x="164592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58</xdr:row>
      <xdr:rowOff>159657</xdr:rowOff>
    </xdr:to>
    <xdr:cxnSp macro="">
      <xdr:nvCxnSpPr>
        <xdr:cNvPr id="254" name="直線コネクタ 253"/>
        <xdr:cNvCxnSpPr/>
      </xdr:nvCxnSpPr>
      <xdr:spPr>
        <a:xfrm flipV="1">
          <a:off x="14782800" y="9711872"/>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5" name="フローチャート: 判断 254"/>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56" name="テキスト ボックス 255"/>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60</xdr:row>
      <xdr:rowOff>34472</xdr:rowOff>
    </xdr:to>
    <xdr:cxnSp macro="">
      <xdr:nvCxnSpPr>
        <xdr:cNvPr id="257" name="直線コネクタ 256"/>
        <xdr:cNvCxnSpPr/>
      </xdr:nvCxnSpPr>
      <xdr:spPr>
        <a:xfrm flipV="1">
          <a:off x="13893800" y="101037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43543</xdr:rowOff>
    </xdr:from>
    <xdr:to>
      <xdr:col>74</xdr:col>
      <xdr:colOff>31750</xdr:colOff>
      <xdr:row>58</xdr:row>
      <xdr:rowOff>145143</xdr:rowOff>
    </xdr:to>
    <xdr:sp macro="" textlink="">
      <xdr:nvSpPr>
        <xdr:cNvPr id="258" name="フローチャート: 判断 257"/>
        <xdr:cNvSpPr/>
      </xdr:nvSpPr>
      <xdr:spPr>
        <a:xfrm>
          <a:off x="14732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155320</xdr:rowOff>
    </xdr:from>
    <xdr:ext cx="762000" cy="259045"/>
    <xdr:sp macro="" textlink="">
      <xdr:nvSpPr>
        <xdr:cNvPr id="259" name="テキスト ボックス 258"/>
        <xdr:cNvSpPr txBox="1"/>
      </xdr:nvSpPr>
      <xdr:spPr>
        <a:xfrm>
          <a:off x="14401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61</xdr:row>
      <xdr:rowOff>102507</xdr:rowOff>
    </xdr:to>
    <xdr:cxnSp macro="">
      <xdr:nvCxnSpPr>
        <xdr:cNvPr id="260" name="直線コネクタ 259"/>
        <xdr:cNvCxnSpPr/>
      </xdr:nvCxnSpPr>
      <xdr:spPr>
        <a:xfrm flipV="1">
          <a:off x="13004800" y="103214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1" name="フローチャート: 判断 260"/>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2" name="テキスト ボックス 261"/>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63" name="フローチャート: 判断 262"/>
        <xdr:cNvSpPr/>
      </xdr:nvSpPr>
      <xdr:spPr>
        <a:xfrm>
          <a:off x="12954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64" name="テキスト ボックス 263"/>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0" name="楕円 269"/>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1"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2" name="楕円 271"/>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3" name="テキスト ボックス 272"/>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4" name="楕円 273"/>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5" name="テキスト ボックス 274"/>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155122</xdr:rowOff>
    </xdr:from>
    <xdr:to>
      <xdr:col>69</xdr:col>
      <xdr:colOff>142875</xdr:colOff>
      <xdr:row>60</xdr:row>
      <xdr:rowOff>85272</xdr:rowOff>
    </xdr:to>
    <xdr:sp macro="" textlink="">
      <xdr:nvSpPr>
        <xdr:cNvPr id="276" name="楕円 275"/>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77" name="テキスト ボックス 276"/>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51707</xdr:rowOff>
    </xdr:from>
    <xdr:to>
      <xdr:col>65</xdr:col>
      <xdr:colOff>53975</xdr:colOff>
      <xdr:row>61</xdr:row>
      <xdr:rowOff>153307</xdr:rowOff>
    </xdr:to>
    <xdr:sp macro="" textlink="">
      <xdr:nvSpPr>
        <xdr:cNvPr id="278" name="楕円 277"/>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138084</xdr:rowOff>
    </xdr:from>
    <xdr:ext cx="762000" cy="259045"/>
    <xdr:sp macro="" textlink="">
      <xdr:nvSpPr>
        <xdr:cNvPr id="279" name="テキスト ボックス 278"/>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ポイント上回っている。これは消防組合や病院事業会計への負担金や，水道事業会計や下水道事業会計への補助金などが多額となっているためである。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今後は，補助金等について，交付基準に基づき適正かつ公正な執行に努めるとともに，定期的に補助制度の見直しを行う。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4" name="直線コネクタ 303"/>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5"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6" name="直線コネクタ 305"/>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7"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8" name="直線コネクタ 307"/>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165862</xdr:rowOff>
    </xdr:to>
    <xdr:cxnSp macro="">
      <xdr:nvCxnSpPr>
        <xdr:cNvPr id="309" name="直線コネクタ 308"/>
        <xdr:cNvCxnSpPr/>
      </xdr:nvCxnSpPr>
      <xdr:spPr>
        <a:xfrm flipV="1">
          <a:off x="15671800" y="64729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165862</xdr:rowOff>
    </xdr:to>
    <xdr:cxnSp macro="">
      <xdr:nvCxnSpPr>
        <xdr:cNvPr id="312" name="直線コネクタ 311"/>
        <xdr:cNvCxnSpPr/>
      </xdr:nvCxnSpPr>
      <xdr:spPr>
        <a:xfrm>
          <a:off x="14782800" y="63494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3" name="フローチャート: 判断 312"/>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4" name="テキスト ボックス 313"/>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5842</xdr:rowOff>
    </xdr:to>
    <xdr:cxnSp macro="">
      <xdr:nvCxnSpPr>
        <xdr:cNvPr id="315" name="直線コネクタ 314"/>
        <xdr:cNvCxnSpPr/>
      </xdr:nvCxnSpPr>
      <xdr:spPr>
        <a:xfrm>
          <a:off x="13893800" y="6276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6" name="フローチャート: 判断 315"/>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7" name="テキスト ボックス 316"/>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104140</xdr:rowOff>
    </xdr:to>
    <xdr:cxnSp macro="">
      <xdr:nvCxnSpPr>
        <xdr:cNvPr id="318" name="直線コネクタ 317"/>
        <xdr:cNvCxnSpPr/>
      </xdr:nvCxnSpPr>
      <xdr:spPr>
        <a:xfrm>
          <a:off x="13004800" y="615289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9" name="フローチャート: 判断 318"/>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0" name="テキスト ボックス 319"/>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2" name="テキスト ボックス 321"/>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8" name="楕円 327"/>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9"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0" name="楕円 329"/>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1" name="テキスト ボックス 330"/>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2" name="楕円 33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3" name="テキスト ボックス 33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5" name="テキスト ボックス 334"/>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6" name="楕円 335"/>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7" name="テキスト ボックス 336"/>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これは，ハード事業やソフト事業で借り入れた過疎対策事業債や合併特例事業債の償還額が多額となっていることが要因である。今後も大規模事業の影響により高水準が見込まれるが，地方債の新規発行額を抑制するとともに，繰上償還を実施し，地方債残高の削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7" name="直線コネクタ 366"/>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8"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9" name="直線コネクタ 368"/>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7801</xdr:rowOff>
    </xdr:from>
    <xdr:to>
      <xdr:col>24</xdr:col>
      <xdr:colOff>25400</xdr:colOff>
      <xdr:row>79</xdr:row>
      <xdr:rowOff>20864</xdr:rowOff>
    </xdr:to>
    <xdr:cxnSp macro="">
      <xdr:nvCxnSpPr>
        <xdr:cNvPr id="372" name="直線コネクタ 371"/>
        <xdr:cNvCxnSpPr/>
      </xdr:nvCxnSpPr>
      <xdr:spPr>
        <a:xfrm flipV="1">
          <a:off x="3987800" y="135523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3"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107406</xdr:rowOff>
    </xdr:from>
    <xdr:to>
      <xdr:col>19</xdr:col>
      <xdr:colOff>187325</xdr:colOff>
      <xdr:row>79</xdr:row>
      <xdr:rowOff>20864</xdr:rowOff>
    </xdr:to>
    <xdr:cxnSp macro="">
      <xdr:nvCxnSpPr>
        <xdr:cNvPr id="375" name="直線コネクタ 374"/>
        <xdr:cNvCxnSpPr/>
      </xdr:nvCxnSpPr>
      <xdr:spPr>
        <a:xfrm>
          <a:off x="3098800" y="134805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6" name="フローチャート: 判断 375"/>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7" name="テキスト ボックス 376"/>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107406</xdr:rowOff>
    </xdr:from>
    <xdr:to>
      <xdr:col>15</xdr:col>
      <xdr:colOff>98425</xdr:colOff>
      <xdr:row>79</xdr:row>
      <xdr:rowOff>60052</xdr:rowOff>
    </xdr:to>
    <xdr:cxnSp macro="">
      <xdr:nvCxnSpPr>
        <xdr:cNvPr id="378" name="直線コネクタ 377"/>
        <xdr:cNvCxnSpPr/>
      </xdr:nvCxnSpPr>
      <xdr:spPr>
        <a:xfrm flipV="1">
          <a:off x="2209800" y="13480506"/>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0" name="テキスト ボックス 379"/>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79</xdr:row>
      <xdr:rowOff>60052</xdr:rowOff>
    </xdr:to>
    <xdr:cxnSp macro="">
      <xdr:nvCxnSpPr>
        <xdr:cNvPr id="381" name="直線コネクタ 380"/>
        <xdr:cNvCxnSpPr/>
      </xdr:nvCxnSpPr>
      <xdr:spPr>
        <a:xfrm>
          <a:off x="1320800" y="135980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2" name="フローチャート: 判断 381"/>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3" name="テキスト ボックス 382"/>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4" name="フローチャート: 判断 383"/>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5" name="テキスト ボックス 384"/>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128451</xdr:rowOff>
    </xdr:from>
    <xdr:to>
      <xdr:col>24</xdr:col>
      <xdr:colOff>76200</xdr:colOff>
      <xdr:row>79</xdr:row>
      <xdr:rowOff>58601</xdr:rowOff>
    </xdr:to>
    <xdr:sp macro="" textlink="">
      <xdr:nvSpPr>
        <xdr:cNvPr id="391" name="楕円 390"/>
        <xdr:cNvSpPr/>
      </xdr:nvSpPr>
      <xdr:spPr>
        <a:xfrm>
          <a:off x="47752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100528</xdr:rowOff>
    </xdr:from>
    <xdr:ext cx="762000" cy="259045"/>
    <xdr:sp macro="" textlink="">
      <xdr:nvSpPr>
        <xdr:cNvPr id="392" name="公債費該当値テキスト"/>
        <xdr:cNvSpPr txBox="1"/>
      </xdr:nvSpPr>
      <xdr:spPr>
        <a:xfrm>
          <a:off x="49149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141514</xdr:rowOff>
    </xdr:from>
    <xdr:to>
      <xdr:col>20</xdr:col>
      <xdr:colOff>38100</xdr:colOff>
      <xdr:row>79</xdr:row>
      <xdr:rowOff>71664</xdr:rowOff>
    </xdr:to>
    <xdr:sp macro="" textlink="">
      <xdr:nvSpPr>
        <xdr:cNvPr id="393" name="楕円 392"/>
        <xdr:cNvSpPr/>
      </xdr:nvSpPr>
      <xdr:spPr>
        <a:xfrm>
          <a:off x="3937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56441</xdr:rowOff>
    </xdr:from>
    <xdr:ext cx="736600" cy="259045"/>
    <xdr:sp macro="" textlink="">
      <xdr:nvSpPr>
        <xdr:cNvPr id="394" name="テキスト ボックス 393"/>
        <xdr:cNvSpPr txBox="1"/>
      </xdr:nvSpPr>
      <xdr:spPr>
        <a:xfrm>
          <a:off x="3606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56606</xdr:rowOff>
    </xdr:from>
    <xdr:to>
      <xdr:col>15</xdr:col>
      <xdr:colOff>149225</xdr:colOff>
      <xdr:row>78</xdr:row>
      <xdr:rowOff>158206</xdr:rowOff>
    </xdr:to>
    <xdr:sp macro="" textlink="">
      <xdr:nvSpPr>
        <xdr:cNvPr id="395" name="楕円 394"/>
        <xdr:cNvSpPr/>
      </xdr:nvSpPr>
      <xdr:spPr>
        <a:xfrm>
          <a:off x="3048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142983</xdr:rowOff>
    </xdr:from>
    <xdr:ext cx="762000" cy="259045"/>
    <xdr:sp macro="" textlink="">
      <xdr:nvSpPr>
        <xdr:cNvPr id="396" name="テキスト ボックス 395"/>
        <xdr:cNvSpPr txBox="1"/>
      </xdr:nvSpPr>
      <xdr:spPr>
        <a:xfrm>
          <a:off x="2717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9252</xdr:rowOff>
    </xdr:from>
    <xdr:to>
      <xdr:col>11</xdr:col>
      <xdr:colOff>60325</xdr:colOff>
      <xdr:row>79</xdr:row>
      <xdr:rowOff>110852</xdr:rowOff>
    </xdr:to>
    <xdr:sp macro="" textlink="">
      <xdr:nvSpPr>
        <xdr:cNvPr id="397" name="楕円 396"/>
        <xdr:cNvSpPr/>
      </xdr:nvSpPr>
      <xdr:spPr>
        <a:xfrm>
          <a:off x="2159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95629</xdr:rowOff>
    </xdr:from>
    <xdr:ext cx="762000" cy="259045"/>
    <xdr:sp macro="" textlink="">
      <xdr:nvSpPr>
        <xdr:cNvPr id="398" name="テキスト ボックス 397"/>
        <xdr:cNvSpPr txBox="1"/>
      </xdr:nvSpPr>
      <xdr:spPr>
        <a:xfrm>
          <a:off x="1828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2721</xdr:rowOff>
    </xdr:from>
    <xdr:to>
      <xdr:col>6</xdr:col>
      <xdr:colOff>171450</xdr:colOff>
      <xdr:row>79</xdr:row>
      <xdr:rowOff>104321</xdr:rowOff>
    </xdr:to>
    <xdr:sp macro="" textlink="">
      <xdr:nvSpPr>
        <xdr:cNvPr id="399" name="楕円 398"/>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89098</xdr:rowOff>
    </xdr:from>
    <xdr:ext cx="762000" cy="259045"/>
    <xdr:sp macro="" textlink="">
      <xdr:nvSpPr>
        <xdr:cNvPr id="400" name="テキスト ボックス 399"/>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物件費，補助費等が減少し，人件費は増加している。維持補修費や施設管理に係る委託料が増加しているので，今後とも事務事業の見直しを行うとともに，歳入確保と経費節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8" name="直線コネクタ 427"/>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1"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2" name="直線コネクタ 431"/>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77</xdr:row>
      <xdr:rowOff>123189</xdr:rowOff>
    </xdr:to>
    <xdr:cxnSp macro="">
      <xdr:nvCxnSpPr>
        <xdr:cNvPr id="433" name="直線コネクタ 432"/>
        <xdr:cNvCxnSpPr/>
      </xdr:nvCxnSpPr>
      <xdr:spPr>
        <a:xfrm>
          <a:off x="15671800" y="133096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4"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5" name="フローチャート: 判断 434"/>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77</xdr:row>
      <xdr:rowOff>146050</xdr:rowOff>
    </xdr:to>
    <xdr:cxnSp macro="">
      <xdr:nvCxnSpPr>
        <xdr:cNvPr id="436" name="直線コネクタ 435"/>
        <xdr:cNvCxnSpPr/>
      </xdr:nvCxnSpPr>
      <xdr:spPr>
        <a:xfrm flipV="1">
          <a:off x="14782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7" name="フローチャート: 判断 436"/>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8" name="テキスト ボックス 437"/>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146050</xdr:rowOff>
    </xdr:to>
    <xdr:cxnSp macro="">
      <xdr:nvCxnSpPr>
        <xdr:cNvPr id="439" name="直線コネクタ 438"/>
        <xdr:cNvCxnSpPr/>
      </xdr:nvCxnSpPr>
      <xdr:spPr>
        <a:xfrm>
          <a:off x="13893800" y="131343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0" name="フローチャート: 判断 439"/>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41" name="テキスト ボックス 440"/>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76</xdr:row>
      <xdr:rowOff>104139</xdr:rowOff>
    </xdr:to>
    <xdr:cxnSp macro="">
      <xdr:nvCxnSpPr>
        <xdr:cNvPr id="442" name="直線コネクタ 441"/>
        <xdr:cNvCxnSpPr/>
      </xdr:nvCxnSpPr>
      <xdr:spPr>
        <a:xfrm>
          <a:off x="13004800" y="129895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3" name="フローチャート: 判断 442"/>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4" name="テキスト ボックス 443"/>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5" name="フローチャート: 判断 444"/>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6" name="テキスト ボックス 445"/>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52" name="楕円 451"/>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44466</xdr:rowOff>
    </xdr:from>
    <xdr:ext cx="762000" cy="259045"/>
    <xdr:sp macro="" textlink="">
      <xdr:nvSpPr>
        <xdr:cNvPr id="453"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4" name="楕円 453"/>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55" name="テキスト ボックス 454"/>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6" name="楕円 455"/>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7" name="テキスト ボックス 456"/>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8" name="楕円 457"/>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9" name="テキスト ボックス 458"/>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60" name="楕円 459"/>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61" name="テキスト ボックス 460"/>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54810</xdr:rowOff>
    </xdr:from>
    <xdr:to>
      <xdr:col>29</xdr:col>
      <xdr:colOff>127000</xdr:colOff>
      <xdr:row>14</xdr:row>
      <xdr:rowOff>99944</xdr:rowOff>
    </xdr:to>
    <xdr:cxnSp macro="">
      <xdr:nvCxnSpPr>
        <xdr:cNvPr id="54" name="直線コネクタ 53"/>
        <xdr:cNvCxnSpPr/>
      </xdr:nvCxnSpPr>
      <xdr:spPr bwMode="auto">
        <a:xfrm flipV="1">
          <a:off x="5003800" y="2502735"/>
          <a:ext cx="647700" cy="45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99944</xdr:rowOff>
    </xdr:from>
    <xdr:to>
      <xdr:col>26</xdr:col>
      <xdr:colOff>50800</xdr:colOff>
      <xdr:row>14</xdr:row>
      <xdr:rowOff>101673</xdr:rowOff>
    </xdr:to>
    <xdr:cxnSp macro="">
      <xdr:nvCxnSpPr>
        <xdr:cNvPr id="57" name="直線コネクタ 56"/>
        <xdr:cNvCxnSpPr/>
      </xdr:nvCxnSpPr>
      <xdr:spPr bwMode="auto">
        <a:xfrm flipV="1">
          <a:off x="4305300" y="2547869"/>
          <a:ext cx="698500" cy="1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101673</xdr:rowOff>
    </xdr:from>
    <xdr:to>
      <xdr:col>22</xdr:col>
      <xdr:colOff>114300</xdr:colOff>
      <xdr:row>14</xdr:row>
      <xdr:rowOff>144493</xdr:rowOff>
    </xdr:to>
    <xdr:cxnSp macro="">
      <xdr:nvCxnSpPr>
        <xdr:cNvPr id="60" name="直線コネクタ 59"/>
        <xdr:cNvCxnSpPr/>
      </xdr:nvCxnSpPr>
      <xdr:spPr bwMode="auto">
        <a:xfrm flipV="1">
          <a:off x="3606800" y="2549598"/>
          <a:ext cx="698500" cy="4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144493</xdr:rowOff>
    </xdr:from>
    <xdr:to>
      <xdr:col>18</xdr:col>
      <xdr:colOff>177800</xdr:colOff>
      <xdr:row>15</xdr:row>
      <xdr:rowOff>16320</xdr:rowOff>
    </xdr:to>
    <xdr:cxnSp macro="">
      <xdr:nvCxnSpPr>
        <xdr:cNvPr id="63" name="直線コネクタ 62"/>
        <xdr:cNvCxnSpPr/>
      </xdr:nvCxnSpPr>
      <xdr:spPr bwMode="auto">
        <a:xfrm flipV="1">
          <a:off x="2908300" y="2592418"/>
          <a:ext cx="698500" cy="4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4010</xdr:rowOff>
    </xdr:from>
    <xdr:to>
      <xdr:col>29</xdr:col>
      <xdr:colOff>177800</xdr:colOff>
      <xdr:row>14</xdr:row>
      <xdr:rowOff>105610</xdr:rowOff>
    </xdr:to>
    <xdr:sp macro="" textlink="">
      <xdr:nvSpPr>
        <xdr:cNvPr id="73" name="楕円 72"/>
        <xdr:cNvSpPr/>
      </xdr:nvSpPr>
      <xdr:spPr bwMode="auto">
        <a:xfrm>
          <a:off x="5600700" y="245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20537</xdr:rowOff>
    </xdr:from>
    <xdr:ext cx="762000" cy="259045"/>
    <xdr:sp macro="" textlink="">
      <xdr:nvSpPr>
        <xdr:cNvPr id="74" name="人口1人当たり決算額の推移該当値テキスト130"/>
        <xdr:cNvSpPr txBox="1"/>
      </xdr:nvSpPr>
      <xdr:spPr>
        <a:xfrm>
          <a:off x="5740400" y="229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49144</xdr:rowOff>
    </xdr:from>
    <xdr:to>
      <xdr:col>26</xdr:col>
      <xdr:colOff>101600</xdr:colOff>
      <xdr:row>14</xdr:row>
      <xdr:rowOff>150744</xdr:rowOff>
    </xdr:to>
    <xdr:sp macro="" textlink="">
      <xdr:nvSpPr>
        <xdr:cNvPr id="75" name="楕円 74"/>
        <xdr:cNvSpPr/>
      </xdr:nvSpPr>
      <xdr:spPr bwMode="auto">
        <a:xfrm>
          <a:off x="4953000" y="249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160921</xdr:rowOff>
    </xdr:from>
    <xdr:ext cx="736600" cy="259045"/>
    <xdr:sp macro="" textlink="">
      <xdr:nvSpPr>
        <xdr:cNvPr id="76" name="テキスト ボックス 75"/>
        <xdr:cNvSpPr txBox="1"/>
      </xdr:nvSpPr>
      <xdr:spPr>
        <a:xfrm>
          <a:off x="4622800" y="226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50873</xdr:rowOff>
    </xdr:from>
    <xdr:to>
      <xdr:col>22</xdr:col>
      <xdr:colOff>165100</xdr:colOff>
      <xdr:row>14</xdr:row>
      <xdr:rowOff>152473</xdr:rowOff>
    </xdr:to>
    <xdr:sp macro="" textlink="">
      <xdr:nvSpPr>
        <xdr:cNvPr id="77" name="楕円 76"/>
        <xdr:cNvSpPr/>
      </xdr:nvSpPr>
      <xdr:spPr bwMode="auto">
        <a:xfrm>
          <a:off x="4254500" y="249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162650</xdr:rowOff>
    </xdr:from>
    <xdr:ext cx="762000" cy="259045"/>
    <xdr:sp macro="" textlink="">
      <xdr:nvSpPr>
        <xdr:cNvPr id="78" name="テキスト ボックス 77"/>
        <xdr:cNvSpPr txBox="1"/>
      </xdr:nvSpPr>
      <xdr:spPr>
        <a:xfrm>
          <a:off x="3924300" y="22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93693</xdr:rowOff>
    </xdr:from>
    <xdr:to>
      <xdr:col>19</xdr:col>
      <xdr:colOff>38100</xdr:colOff>
      <xdr:row>15</xdr:row>
      <xdr:rowOff>23843</xdr:rowOff>
    </xdr:to>
    <xdr:sp macro="" textlink="">
      <xdr:nvSpPr>
        <xdr:cNvPr id="79" name="楕円 78"/>
        <xdr:cNvSpPr/>
      </xdr:nvSpPr>
      <xdr:spPr bwMode="auto">
        <a:xfrm>
          <a:off x="3556000" y="254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34020</xdr:rowOff>
    </xdr:from>
    <xdr:ext cx="762000" cy="259045"/>
    <xdr:sp macro="" textlink="">
      <xdr:nvSpPr>
        <xdr:cNvPr id="80" name="テキスト ボックス 79"/>
        <xdr:cNvSpPr txBox="1"/>
      </xdr:nvSpPr>
      <xdr:spPr>
        <a:xfrm>
          <a:off x="3225800" y="231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136970</xdr:rowOff>
    </xdr:from>
    <xdr:to>
      <xdr:col>15</xdr:col>
      <xdr:colOff>101600</xdr:colOff>
      <xdr:row>15</xdr:row>
      <xdr:rowOff>67120</xdr:rowOff>
    </xdr:to>
    <xdr:sp macro="" textlink="">
      <xdr:nvSpPr>
        <xdr:cNvPr id="81" name="楕円 80"/>
        <xdr:cNvSpPr/>
      </xdr:nvSpPr>
      <xdr:spPr bwMode="auto">
        <a:xfrm>
          <a:off x="2857500" y="258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77297</xdr:rowOff>
    </xdr:from>
    <xdr:ext cx="762000" cy="259045"/>
    <xdr:sp macro="" textlink="">
      <xdr:nvSpPr>
        <xdr:cNvPr id="82" name="テキスト ボックス 81"/>
        <xdr:cNvSpPr txBox="1"/>
      </xdr:nvSpPr>
      <xdr:spPr>
        <a:xfrm>
          <a:off x="2527300" y="235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289665</xdr:rowOff>
    </xdr:from>
    <xdr:to>
      <xdr:col>29</xdr:col>
      <xdr:colOff>127000</xdr:colOff>
      <xdr:row>35</xdr:row>
      <xdr:rowOff>292800</xdr:rowOff>
    </xdr:to>
    <xdr:cxnSp macro="">
      <xdr:nvCxnSpPr>
        <xdr:cNvPr id="118" name="直線コネクタ 117"/>
        <xdr:cNvCxnSpPr/>
      </xdr:nvCxnSpPr>
      <xdr:spPr bwMode="auto">
        <a:xfrm flipV="1">
          <a:off x="5003800" y="6900015"/>
          <a:ext cx="6477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292800</xdr:rowOff>
    </xdr:from>
    <xdr:to>
      <xdr:col>26</xdr:col>
      <xdr:colOff>50800</xdr:colOff>
      <xdr:row>36</xdr:row>
      <xdr:rowOff>62110</xdr:rowOff>
    </xdr:to>
    <xdr:cxnSp macro="">
      <xdr:nvCxnSpPr>
        <xdr:cNvPr id="121" name="直線コネクタ 120"/>
        <xdr:cNvCxnSpPr/>
      </xdr:nvCxnSpPr>
      <xdr:spPr bwMode="auto">
        <a:xfrm flipV="1">
          <a:off x="4305300" y="6903150"/>
          <a:ext cx="698500" cy="11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114623</xdr:rowOff>
    </xdr:from>
    <xdr:to>
      <xdr:col>22</xdr:col>
      <xdr:colOff>114300</xdr:colOff>
      <xdr:row>36</xdr:row>
      <xdr:rowOff>62110</xdr:rowOff>
    </xdr:to>
    <xdr:cxnSp macro="">
      <xdr:nvCxnSpPr>
        <xdr:cNvPr id="124" name="直線コネクタ 123"/>
        <xdr:cNvCxnSpPr/>
      </xdr:nvCxnSpPr>
      <xdr:spPr bwMode="auto">
        <a:xfrm>
          <a:off x="3606800" y="6724973"/>
          <a:ext cx="698500" cy="290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114623</xdr:rowOff>
    </xdr:from>
    <xdr:to>
      <xdr:col>18</xdr:col>
      <xdr:colOff>177800</xdr:colOff>
      <xdr:row>35</xdr:row>
      <xdr:rowOff>251881</xdr:rowOff>
    </xdr:to>
    <xdr:cxnSp macro="">
      <xdr:nvCxnSpPr>
        <xdr:cNvPr id="127" name="直線コネクタ 126"/>
        <xdr:cNvCxnSpPr/>
      </xdr:nvCxnSpPr>
      <xdr:spPr bwMode="auto">
        <a:xfrm flipV="1">
          <a:off x="2908300" y="6724973"/>
          <a:ext cx="698500" cy="13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238865</xdr:rowOff>
    </xdr:from>
    <xdr:to>
      <xdr:col>29</xdr:col>
      <xdr:colOff>177800</xdr:colOff>
      <xdr:row>35</xdr:row>
      <xdr:rowOff>340465</xdr:rowOff>
    </xdr:to>
    <xdr:sp macro="" textlink="">
      <xdr:nvSpPr>
        <xdr:cNvPr id="137" name="楕円 136"/>
        <xdr:cNvSpPr/>
      </xdr:nvSpPr>
      <xdr:spPr bwMode="auto">
        <a:xfrm>
          <a:off x="5600700" y="684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83942</xdr:rowOff>
    </xdr:from>
    <xdr:ext cx="762000" cy="259045"/>
    <xdr:sp macro="" textlink="">
      <xdr:nvSpPr>
        <xdr:cNvPr id="138" name="人口1人当たり決算額の推移該当値テキスト445"/>
        <xdr:cNvSpPr txBox="1"/>
      </xdr:nvSpPr>
      <xdr:spPr>
        <a:xfrm>
          <a:off x="5740400" y="669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242000</xdr:rowOff>
    </xdr:from>
    <xdr:to>
      <xdr:col>26</xdr:col>
      <xdr:colOff>101600</xdr:colOff>
      <xdr:row>36</xdr:row>
      <xdr:rowOff>700</xdr:rowOff>
    </xdr:to>
    <xdr:sp macro="" textlink="">
      <xdr:nvSpPr>
        <xdr:cNvPr id="139" name="楕円 138"/>
        <xdr:cNvSpPr/>
      </xdr:nvSpPr>
      <xdr:spPr bwMode="auto">
        <a:xfrm>
          <a:off x="4953000" y="685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10877</xdr:rowOff>
    </xdr:from>
    <xdr:ext cx="736600" cy="259045"/>
    <xdr:sp macro="" textlink="">
      <xdr:nvSpPr>
        <xdr:cNvPr id="140" name="テキスト ボックス 139"/>
        <xdr:cNvSpPr txBox="1"/>
      </xdr:nvSpPr>
      <xdr:spPr>
        <a:xfrm>
          <a:off x="4622800" y="662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11310</xdr:rowOff>
    </xdr:from>
    <xdr:to>
      <xdr:col>22</xdr:col>
      <xdr:colOff>165100</xdr:colOff>
      <xdr:row>36</xdr:row>
      <xdr:rowOff>112910</xdr:rowOff>
    </xdr:to>
    <xdr:sp macro="" textlink="">
      <xdr:nvSpPr>
        <xdr:cNvPr id="141" name="楕円 140"/>
        <xdr:cNvSpPr/>
      </xdr:nvSpPr>
      <xdr:spPr bwMode="auto">
        <a:xfrm>
          <a:off x="4254500" y="696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123087</xdr:rowOff>
    </xdr:from>
    <xdr:ext cx="762000" cy="259045"/>
    <xdr:sp macro="" textlink="">
      <xdr:nvSpPr>
        <xdr:cNvPr id="142" name="テキスト ボックス 141"/>
        <xdr:cNvSpPr txBox="1"/>
      </xdr:nvSpPr>
      <xdr:spPr>
        <a:xfrm>
          <a:off x="3924300" y="67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63823</xdr:rowOff>
    </xdr:from>
    <xdr:to>
      <xdr:col>19</xdr:col>
      <xdr:colOff>38100</xdr:colOff>
      <xdr:row>35</xdr:row>
      <xdr:rowOff>165423</xdr:rowOff>
    </xdr:to>
    <xdr:sp macro="" textlink="">
      <xdr:nvSpPr>
        <xdr:cNvPr id="143" name="楕円 142"/>
        <xdr:cNvSpPr/>
      </xdr:nvSpPr>
      <xdr:spPr bwMode="auto">
        <a:xfrm>
          <a:off x="3556000" y="667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175600</xdr:rowOff>
    </xdr:from>
    <xdr:ext cx="762000" cy="259045"/>
    <xdr:sp macro="" textlink="">
      <xdr:nvSpPr>
        <xdr:cNvPr id="144" name="テキスト ボックス 143"/>
        <xdr:cNvSpPr txBox="1"/>
      </xdr:nvSpPr>
      <xdr:spPr>
        <a:xfrm>
          <a:off x="3225800" y="644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201081</xdr:rowOff>
    </xdr:from>
    <xdr:to>
      <xdr:col>15</xdr:col>
      <xdr:colOff>101600</xdr:colOff>
      <xdr:row>35</xdr:row>
      <xdr:rowOff>302681</xdr:rowOff>
    </xdr:to>
    <xdr:sp macro="" textlink="">
      <xdr:nvSpPr>
        <xdr:cNvPr id="145" name="楕円 144"/>
        <xdr:cNvSpPr/>
      </xdr:nvSpPr>
      <xdr:spPr bwMode="auto">
        <a:xfrm>
          <a:off x="2857500" y="681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312858</xdr:rowOff>
    </xdr:from>
    <xdr:ext cx="762000" cy="259045"/>
    <xdr:sp macro="" textlink="">
      <xdr:nvSpPr>
        <xdr:cNvPr id="146" name="テキスト ボックス 145"/>
        <xdr:cNvSpPr txBox="1"/>
      </xdr:nvSpPr>
      <xdr:spPr>
        <a:xfrm>
          <a:off x="2527300" y="658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51,234
50,556
778.18
46,136,041
44,901,249
700,627
21,983,848
47,512,596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28772</xdr:rowOff>
    </xdr:from>
    <xdr:to>
      <xdr:col>24</xdr:col>
      <xdr:colOff>63500</xdr:colOff>
      <xdr:row>36</xdr:row>
      <xdr:rowOff>26757</xdr:rowOff>
    </xdr:to>
    <xdr:cxnSp macro="">
      <xdr:nvCxnSpPr>
        <xdr:cNvPr id="65" name="直線コネクタ 64"/>
        <xdr:cNvCxnSpPr/>
      </xdr:nvCxnSpPr>
      <xdr:spPr>
        <a:xfrm flipV="1">
          <a:off x="3797300" y="5858072"/>
          <a:ext cx="838200" cy="34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124012</xdr:rowOff>
    </xdr:from>
    <xdr:to>
      <xdr:col>19</xdr:col>
      <xdr:colOff>177800</xdr:colOff>
      <xdr:row>36</xdr:row>
      <xdr:rowOff>26757</xdr:rowOff>
    </xdr:to>
    <xdr:cxnSp macro="">
      <xdr:nvCxnSpPr>
        <xdr:cNvPr id="68" name="直線コネクタ 67"/>
        <xdr:cNvCxnSpPr/>
      </xdr:nvCxnSpPr>
      <xdr:spPr>
        <a:xfrm>
          <a:off x="2908300" y="6124762"/>
          <a:ext cx="889000" cy="7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124012</xdr:rowOff>
    </xdr:from>
    <xdr:to>
      <xdr:col>15</xdr:col>
      <xdr:colOff>50800</xdr:colOff>
      <xdr:row>35</xdr:row>
      <xdr:rowOff>170504</xdr:rowOff>
    </xdr:to>
    <xdr:cxnSp macro="">
      <xdr:nvCxnSpPr>
        <xdr:cNvPr id="71" name="直線コネクタ 70"/>
        <xdr:cNvCxnSpPr/>
      </xdr:nvCxnSpPr>
      <xdr:spPr>
        <a:xfrm flipV="1">
          <a:off x="2019300" y="6124762"/>
          <a:ext cx="889000" cy="4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128270</xdr:rowOff>
    </xdr:from>
    <xdr:to>
      <xdr:col>10</xdr:col>
      <xdr:colOff>114300</xdr:colOff>
      <xdr:row>35</xdr:row>
      <xdr:rowOff>170504</xdr:rowOff>
    </xdr:to>
    <xdr:cxnSp macro="">
      <xdr:nvCxnSpPr>
        <xdr:cNvPr id="74" name="直線コネクタ 73"/>
        <xdr:cNvCxnSpPr/>
      </xdr:nvCxnSpPr>
      <xdr:spPr>
        <a:xfrm>
          <a:off x="1130300" y="6129020"/>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149422</xdr:rowOff>
    </xdr:from>
    <xdr:to>
      <xdr:col>24</xdr:col>
      <xdr:colOff>114300</xdr:colOff>
      <xdr:row>34</xdr:row>
      <xdr:rowOff>79572</xdr:rowOff>
    </xdr:to>
    <xdr:sp macro="" textlink="">
      <xdr:nvSpPr>
        <xdr:cNvPr id="84" name="楕円 83"/>
        <xdr:cNvSpPr/>
      </xdr:nvSpPr>
      <xdr:spPr>
        <a:xfrm>
          <a:off x="4584700" y="58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849</xdr:rowOff>
    </xdr:from>
    <xdr:ext cx="599010" cy="259045"/>
    <xdr:sp macro="" textlink="">
      <xdr:nvSpPr>
        <xdr:cNvPr id="85" name="人件費該当値テキスト"/>
        <xdr:cNvSpPr txBox="1"/>
      </xdr:nvSpPr>
      <xdr:spPr>
        <a:xfrm>
          <a:off x="4686300" y="56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147407</xdr:rowOff>
    </xdr:from>
    <xdr:to>
      <xdr:col>20</xdr:col>
      <xdr:colOff>38100</xdr:colOff>
      <xdr:row>36</xdr:row>
      <xdr:rowOff>77557</xdr:rowOff>
    </xdr:to>
    <xdr:sp macro="" textlink="">
      <xdr:nvSpPr>
        <xdr:cNvPr id="86" name="楕円 85"/>
        <xdr:cNvSpPr/>
      </xdr:nvSpPr>
      <xdr:spPr>
        <a:xfrm>
          <a:off x="3746500" y="61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94084</xdr:rowOff>
    </xdr:from>
    <xdr:ext cx="534377" cy="259045"/>
    <xdr:sp macro="" textlink="">
      <xdr:nvSpPr>
        <xdr:cNvPr id="87" name="テキスト ボックス 86"/>
        <xdr:cNvSpPr txBox="1"/>
      </xdr:nvSpPr>
      <xdr:spPr>
        <a:xfrm>
          <a:off x="3530111" y="59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73212</xdr:rowOff>
    </xdr:from>
    <xdr:to>
      <xdr:col>15</xdr:col>
      <xdr:colOff>101600</xdr:colOff>
      <xdr:row>36</xdr:row>
      <xdr:rowOff>3362</xdr:rowOff>
    </xdr:to>
    <xdr:sp macro="" textlink="">
      <xdr:nvSpPr>
        <xdr:cNvPr id="88" name="楕円 87"/>
        <xdr:cNvSpPr/>
      </xdr:nvSpPr>
      <xdr:spPr>
        <a:xfrm>
          <a:off x="2857500" y="60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19889</xdr:rowOff>
    </xdr:from>
    <xdr:ext cx="534377" cy="259045"/>
    <xdr:sp macro="" textlink="">
      <xdr:nvSpPr>
        <xdr:cNvPr id="89" name="テキスト ボックス 88"/>
        <xdr:cNvSpPr txBox="1"/>
      </xdr:nvSpPr>
      <xdr:spPr>
        <a:xfrm>
          <a:off x="2641111" y="584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119704</xdr:rowOff>
    </xdr:from>
    <xdr:to>
      <xdr:col>10</xdr:col>
      <xdr:colOff>165100</xdr:colOff>
      <xdr:row>36</xdr:row>
      <xdr:rowOff>49854</xdr:rowOff>
    </xdr:to>
    <xdr:sp macro="" textlink="">
      <xdr:nvSpPr>
        <xdr:cNvPr id="90" name="楕円 89"/>
        <xdr:cNvSpPr/>
      </xdr:nvSpPr>
      <xdr:spPr>
        <a:xfrm>
          <a:off x="1968500" y="61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66381</xdr:rowOff>
    </xdr:from>
    <xdr:ext cx="534377" cy="259045"/>
    <xdr:sp macro="" textlink="">
      <xdr:nvSpPr>
        <xdr:cNvPr id="91" name="テキスト ボックス 90"/>
        <xdr:cNvSpPr txBox="1"/>
      </xdr:nvSpPr>
      <xdr:spPr>
        <a:xfrm>
          <a:off x="1752111" y="589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77470</xdr:rowOff>
    </xdr:from>
    <xdr:to>
      <xdr:col>6</xdr:col>
      <xdr:colOff>38100</xdr:colOff>
      <xdr:row>36</xdr:row>
      <xdr:rowOff>7620</xdr:rowOff>
    </xdr:to>
    <xdr:sp macro="" textlink="">
      <xdr:nvSpPr>
        <xdr:cNvPr id="92" name="楕円 91"/>
        <xdr:cNvSpPr/>
      </xdr:nvSpPr>
      <xdr:spPr>
        <a:xfrm>
          <a:off x="1079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24147</xdr:rowOff>
    </xdr:from>
    <xdr:ext cx="534377" cy="259045"/>
    <xdr:sp macro="" textlink="">
      <xdr:nvSpPr>
        <xdr:cNvPr id="93" name="テキスト ボックス 92"/>
        <xdr:cNvSpPr txBox="1"/>
      </xdr:nvSpPr>
      <xdr:spPr>
        <a:xfrm>
          <a:off x="863111" y="58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58041</xdr:rowOff>
    </xdr:from>
    <xdr:to>
      <xdr:col>24</xdr:col>
      <xdr:colOff>63500</xdr:colOff>
      <xdr:row>53</xdr:row>
      <xdr:rowOff>70891</xdr:rowOff>
    </xdr:to>
    <xdr:cxnSp macro="">
      <xdr:nvCxnSpPr>
        <xdr:cNvPr id="125" name="直線コネクタ 124"/>
        <xdr:cNvCxnSpPr/>
      </xdr:nvCxnSpPr>
      <xdr:spPr>
        <a:xfrm>
          <a:off x="3797300" y="8801991"/>
          <a:ext cx="838200" cy="35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58041</xdr:rowOff>
    </xdr:from>
    <xdr:to>
      <xdr:col>19</xdr:col>
      <xdr:colOff>177800</xdr:colOff>
      <xdr:row>52</xdr:row>
      <xdr:rowOff>20877</xdr:rowOff>
    </xdr:to>
    <xdr:cxnSp macro="">
      <xdr:nvCxnSpPr>
        <xdr:cNvPr id="128" name="直線コネクタ 127"/>
        <xdr:cNvCxnSpPr/>
      </xdr:nvCxnSpPr>
      <xdr:spPr>
        <a:xfrm flipV="1">
          <a:off x="2908300" y="8801991"/>
          <a:ext cx="889000" cy="1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20877</xdr:rowOff>
    </xdr:from>
    <xdr:to>
      <xdr:col>15</xdr:col>
      <xdr:colOff>50800</xdr:colOff>
      <xdr:row>52</xdr:row>
      <xdr:rowOff>120922</xdr:rowOff>
    </xdr:to>
    <xdr:cxnSp macro="">
      <xdr:nvCxnSpPr>
        <xdr:cNvPr id="131" name="直線コネクタ 130"/>
        <xdr:cNvCxnSpPr/>
      </xdr:nvCxnSpPr>
      <xdr:spPr>
        <a:xfrm flipV="1">
          <a:off x="2019300" y="8936277"/>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120922</xdr:rowOff>
    </xdr:from>
    <xdr:to>
      <xdr:col>10</xdr:col>
      <xdr:colOff>114300</xdr:colOff>
      <xdr:row>53</xdr:row>
      <xdr:rowOff>29433</xdr:rowOff>
    </xdr:to>
    <xdr:cxnSp macro="">
      <xdr:nvCxnSpPr>
        <xdr:cNvPr id="134" name="直線コネクタ 133"/>
        <xdr:cNvCxnSpPr/>
      </xdr:nvCxnSpPr>
      <xdr:spPr>
        <a:xfrm flipV="1">
          <a:off x="1130300" y="9036322"/>
          <a:ext cx="889000" cy="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20091</xdr:rowOff>
    </xdr:from>
    <xdr:to>
      <xdr:col>24</xdr:col>
      <xdr:colOff>114300</xdr:colOff>
      <xdr:row>53</xdr:row>
      <xdr:rowOff>121691</xdr:rowOff>
    </xdr:to>
    <xdr:sp macro="" textlink="">
      <xdr:nvSpPr>
        <xdr:cNvPr id="144" name="楕円 143"/>
        <xdr:cNvSpPr/>
      </xdr:nvSpPr>
      <xdr:spPr>
        <a:xfrm>
          <a:off x="4584700" y="91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42968</xdr:rowOff>
    </xdr:from>
    <xdr:ext cx="599010" cy="259045"/>
    <xdr:sp macro="" textlink="">
      <xdr:nvSpPr>
        <xdr:cNvPr id="145" name="物件費該当値テキスト"/>
        <xdr:cNvSpPr txBox="1"/>
      </xdr:nvSpPr>
      <xdr:spPr>
        <a:xfrm>
          <a:off x="4686300" y="89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7241</xdr:rowOff>
    </xdr:from>
    <xdr:to>
      <xdr:col>20</xdr:col>
      <xdr:colOff>38100</xdr:colOff>
      <xdr:row>51</xdr:row>
      <xdr:rowOff>108841</xdr:rowOff>
    </xdr:to>
    <xdr:sp macro="" textlink="">
      <xdr:nvSpPr>
        <xdr:cNvPr id="146" name="楕円 145"/>
        <xdr:cNvSpPr/>
      </xdr:nvSpPr>
      <xdr:spPr>
        <a:xfrm>
          <a:off x="3746500" y="87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125368</xdr:rowOff>
    </xdr:from>
    <xdr:ext cx="599010" cy="259045"/>
    <xdr:sp macro="" textlink="">
      <xdr:nvSpPr>
        <xdr:cNvPr id="147" name="テキスト ボックス 146"/>
        <xdr:cNvSpPr txBox="1"/>
      </xdr:nvSpPr>
      <xdr:spPr>
        <a:xfrm>
          <a:off x="3497795" y="852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141527</xdr:rowOff>
    </xdr:from>
    <xdr:to>
      <xdr:col>15</xdr:col>
      <xdr:colOff>101600</xdr:colOff>
      <xdr:row>52</xdr:row>
      <xdr:rowOff>71677</xdr:rowOff>
    </xdr:to>
    <xdr:sp macro="" textlink="">
      <xdr:nvSpPr>
        <xdr:cNvPr id="148" name="楕円 147"/>
        <xdr:cNvSpPr/>
      </xdr:nvSpPr>
      <xdr:spPr>
        <a:xfrm>
          <a:off x="2857500" y="88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88204</xdr:rowOff>
    </xdr:from>
    <xdr:ext cx="599010" cy="259045"/>
    <xdr:sp macro="" textlink="">
      <xdr:nvSpPr>
        <xdr:cNvPr id="149" name="テキスト ボックス 148"/>
        <xdr:cNvSpPr txBox="1"/>
      </xdr:nvSpPr>
      <xdr:spPr>
        <a:xfrm>
          <a:off x="2608795" y="86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70122</xdr:rowOff>
    </xdr:from>
    <xdr:to>
      <xdr:col>10</xdr:col>
      <xdr:colOff>165100</xdr:colOff>
      <xdr:row>53</xdr:row>
      <xdr:rowOff>272</xdr:rowOff>
    </xdr:to>
    <xdr:sp macro="" textlink="">
      <xdr:nvSpPr>
        <xdr:cNvPr id="150" name="楕円 149"/>
        <xdr:cNvSpPr/>
      </xdr:nvSpPr>
      <xdr:spPr>
        <a:xfrm>
          <a:off x="1968500" y="89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16799</xdr:rowOff>
    </xdr:from>
    <xdr:ext cx="599010" cy="259045"/>
    <xdr:sp macro="" textlink="">
      <xdr:nvSpPr>
        <xdr:cNvPr id="151" name="テキスト ボックス 150"/>
        <xdr:cNvSpPr txBox="1"/>
      </xdr:nvSpPr>
      <xdr:spPr>
        <a:xfrm>
          <a:off x="1719795" y="876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150083</xdr:rowOff>
    </xdr:from>
    <xdr:to>
      <xdr:col>6</xdr:col>
      <xdr:colOff>38100</xdr:colOff>
      <xdr:row>53</xdr:row>
      <xdr:rowOff>80233</xdr:rowOff>
    </xdr:to>
    <xdr:sp macro="" textlink="">
      <xdr:nvSpPr>
        <xdr:cNvPr id="152" name="楕円 151"/>
        <xdr:cNvSpPr/>
      </xdr:nvSpPr>
      <xdr:spPr>
        <a:xfrm>
          <a:off x="1079500" y="90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96760</xdr:rowOff>
    </xdr:from>
    <xdr:ext cx="599010" cy="259045"/>
    <xdr:sp macro="" textlink="">
      <xdr:nvSpPr>
        <xdr:cNvPr id="153" name="テキスト ボックス 152"/>
        <xdr:cNvSpPr txBox="1"/>
      </xdr:nvSpPr>
      <xdr:spPr>
        <a:xfrm>
          <a:off x="830795" y="884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100724</xdr:rowOff>
    </xdr:from>
    <xdr:to>
      <xdr:col>24</xdr:col>
      <xdr:colOff>63500</xdr:colOff>
      <xdr:row>75</xdr:row>
      <xdr:rowOff>159893</xdr:rowOff>
    </xdr:to>
    <xdr:cxnSp macro="">
      <xdr:nvCxnSpPr>
        <xdr:cNvPr id="182" name="直線コネクタ 181"/>
        <xdr:cNvCxnSpPr/>
      </xdr:nvCxnSpPr>
      <xdr:spPr>
        <a:xfrm flipV="1">
          <a:off x="3797300" y="12959474"/>
          <a:ext cx="8382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159893</xdr:rowOff>
    </xdr:from>
    <xdr:to>
      <xdr:col>19</xdr:col>
      <xdr:colOff>177800</xdr:colOff>
      <xdr:row>76</xdr:row>
      <xdr:rowOff>139852</xdr:rowOff>
    </xdr:to>
    <xdr:cxnSp macro="">
      <xdr:nvCxnSpPr>
        <xdr:cNvPr id="185" name="直線コネクタ 184"/>
        <xdr:cNvCxnSpPr/>
      </xdr:nvCxnSpPr>
      <xdr:spPr>
        <a:xfrm flipV="1">
          <a:off x="2908300" y="13018643"/>
          <a:ext cx="889000" cy="1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170904</xdr:rowOff>
    </xdr:from>
    <xdr:to>
      <xdr:col>15</xdr:col>
      <xdr:colOff>50800</xdr:colOff>
      <xdr:row>76</xdr:row>
      <xdr:rowOff>139852</xdr:rowOff>
    </xdr:to>
    <xdr:cxnSp macro="">
      <xdr:nvCxnSpPr>
        <xdr:cNvPr id="188" name="直線コネクタ 187"/>
        <xdr:cNvCxnSpPr/>
      </xdr:nvCxnSpPr>
      <xdr:spPr>
        <a:xfrm>
          <a:off x="2019300" y="13029654"/>
          <a:ext cx="889000" cy="1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169990</xdr:rowOff>
    </xdr:from>
    <xdr:to>
      <xdr:col>10</xdr:col>
      <xdr:colOff>114300</xdr:colOff>
      <xdr:row>75</xdr:row>
      <xdr:rowOff>170904</xdr:rowOff>
    </xdr:to>
    <xdr:cxnSp macro="">
      <xdr:nvCxnSpPr>
        <xdr:cNvPr id="191" name="直線コネクタ 190"/>
        <xdr:cNvCxnSpPr/>
      </xdr:nvCxnSpPr>
      <xdr:spPr>
        <a:xfrm>
          <a:off x="1130300" y="130287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49924</xdr:rowOff>
    </xdr:from>
    <xdr:to>
      <xdr:col>24</xdr:col>
      <xdr:colOff>114300</xdr:colOff>
      <xdr:row>75</xdr:row>
      <xdr:rowOff>151524</xdr:rowOff>
    </xdr:to>
    <xdr:sp macro="" textlink="">
      <xdr:nvSpPr>
        <xdr:cNvPr id="201" name="楕円 200"/>
        <xdr:cNvSpPr/>
      </xdr:nvSpPr>
      <xdr:spPr>
        <a:xfrm>
          <a:off x="4584700" y="12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72801</xdr:rowOff>
    </xdr:from>
    <xdr:ext cx="534377" cy="259045"/>
    <xdr:sp macro="" textlink="">
      <xdr:nvSpPr>
        <xdr:cNvPr id="202" name="維持補修費該当値テキスト"/>
        <xdr:cNvSpPr txBox="1"/>
      </xdr:nvSpPr>
      <xdr:spPr>
        <a:xfrm>
          <a:off x="4686300" y="127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109093</xdr:rowOff>
    </xdr:from>
    <xdr:to>
      <xdr:col>20</xdr:col>
      <xdr:colOff>38100</xdr:colOff>
      <xdr:row>76</xdr:row>
      <xdr:rowOff>39244</xdr:rowOff>
    </xdr:to>
    <xdr:sp macro="" textlink="">
      <xdr:nvSpPr>
        <xdr:cNvPr id="203" name="楕円 202"/>
        <xdr:cNvSpPr/>
      </xdr:nvSpPr>
      <xdr:spPr>
        <a:xfrm>
          <a:off x="3746500" y="12967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55770</xdr:rowOff>
    </xdr:from>
    <xdr:ext cx="534377" cy="259045"/>
    <xdr:sp macro="" textlink="">
      <xdr:nvSpPr>
        <xdr:cNvPr id="204" name="テキスト ボックス 203"/>
        <xdr:cNvSpPr txBox="1"/>
      </xdr:nvSpPr>
      <xdr:spPr>
        <a:xfrm>
          <a:off x="3530111" y="127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89052</xdr:rowOff>
    </xdr:from>
    <xdr:to>
      <xdr:col>15</xdr:col>
      <xdr:colOff>101600</xdr:colOff>
      <xdr:row>77</xdr:row>
      <xdr:rowOff>19202</xdr:rowOff>
    </xdr:to>
    <xdr:sp macro="" textlink="">
      <xdr:nvSpPr>
        <xdr:cNvPr id="205" name="楕円 204"/>
        <xdr:cNvSpPr/>
      </xdr:nvSpPr>
      <xdr:spPr>
        <a:xfrm>
          <a:off x="2857500" y="131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35730</xdr:rowOff>
    </xdr:from>
    <xdr:ext cx="534377" cy="259045"/>
    <xdr:sp macro="" textlink="">
      <xdr:nvSpPr>
        <xdr:cNvPr id="206" name="テキスト ボックス 205"/>
        <xdr:cNvSpPr txBox="1"/>
      </xdr:nvSpPr>
      <xdr:spPr>
        <a:xfrm>
          <a:off x="2641111" y="128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120104</xdr:rowOff>
    </xdr:from>
    <xdr:to>
      <xdr:col>10</xdr:col>
      <xdr:colOff>165100</xdr:colOff>
      <xdr:row>76</xdr:row>
      <xdr:rowOff>50254</xdr:rowOff>
    </xdr:to>
    <xdr:sp macro="" textlink="">
      <xdr:nvSpPr>
        <xdr:cNvPr id="207" name="楕円 206"/>
        <xdr:cNvSpPr/>
      </xdr:nvSpPr>
      <xdr:spPr>
        <a:xfrm>
          <a:off x="1968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66781</xdr:rowOff>
    </xdr:from>
    <xdr:ext cx="534377" cy="259045"/>
    <xdr:sp macro="" textlink="">
      <xdr:nvSpPr>
        <xdr:cNvPr id="208" name="テキスト ボックス 207"/>
        <xdr:cNvSpPr txBox="1"/>
      </xdr:nvSpPr>
      <xdr:spPr>
        <a:xfrm>
          <a:off x="1752111" y="12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119190</xdr:rowOff>
    </xdr:from>
    <xdr:to>
      <xdr:col>6</xdr:col>
      <xdr:colOff>38100</xdr:colOff>
      <xdr:row>76</xdr:row>
      <xdr:rowOff>49340</xdr:rowOff>
    </xdr:to>
    <xdr:sp macro="" textlink="">
      <xdr:nvSpPr>
        <xdr:cNvPr id="209" name="楕円 208"/>
        <xdr:cNvSpPr/>
      </xdr:nvSpPr>
      <xdr:spPr>
        <a:xfrm>
          <a:off x="1079500" y="129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65867</xdr:rowOff>
    </xdr:from>
    <xdr:ext cx="534377" cy="259045"/>
    <xdr:sp macro="" textlink="">
      <xdr:nvSpPr>
        <xdr:cNvPr id="210" name="テキスト ボックス 209"/>
        <xdr:cNvSpPr txBox="1"/>
      </xdr:nvSpPr>
      <xdr:spPr>
        <a:xfrm>
          <a:off x="863111" y="127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129412</xdr:rowOff>
    </xdr:from>
    <xdr:to>
      <xdr:col>24</xdr:col>
      <xdr:colOff>63500</xdr:colOff>
      <xdr:row>98</xdr:row>
      <xdr:rowOff>5601</xdr:rowOff>
    </xdr:to>
    <xdr:cxnSp macro="">
      <xdr:nvCxnSpPr>
        <xdr:cNvPr id="240" name="直線コネクタ 239"/>
        <xdr:cNvCxnSpPr/>
      </xdr:nvCxnSpPr>
      <xdr:spPr>
        <a:xfrm flipV="1">
          <a:off x="3797300" y="16760062"/>
          <a:ext cx="838200" cy="4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5601</xdr:rowOff>
    </xdr:from>
    <xdr:to>
      <xdr:col>19</xdr:col>
      <xdr:colOff>177800</xdr:colOff>
      <xdr:row>98</xdr:row>
      <xdr:rowOff>21743</xdr:rowOff>
    </xdr:to>
    <xdr:cxnSp macro="">
      <xdr:nvCxnSpPr>
        <xdr:cNvPr id="243" name="直線コネクタ 242"/>
        <xdr:cNvCxnSpPr/>
      </xdr:nvCxnSpPr>
      <xdr:spPr>
        <a:xfrm flipV="1">
          <a:off x="2908300" y="16807701"/>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160832</xdr:rowOff>
    </xdr:from>
    <xdr:to>
      <xdr:col>15</xdr:col>
      <xdr:colOff>50800</xdr:colOff>
      <xdr:row>98</xdr:row>
      <xdr:rowOff>21743</xdr:rowOff>
    </xdr:to>
    <xdr:cxnSp macro="">
      <xdr:nvCxnSpPr>
        <xdr:cNvPr id="246" name="直線コネクタ 245"/>
        <xdr:cNvCxnSpPr/>
      </xdr:nvCxnSpPr>
      <xdr:spPr>
        <a:xfrm>
          <a:off x="2019300" y="16791482"/>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160832</xdr:rowOff>
    </xdr:from>
    <xdr:to>
      <xdr:col>10</xdr:col>
      <xdr:colOff>114300</xdr:colOff>
      <xdr:row>97</xdr:row>
      <xdr:rowOff>161125</xdr:rowOff>
    </xdr:to>
    <xdr:cxnSp macro="">
      <xdr:nvCxnSpPr>
        <xdr:cNvPr id="249" name="直線コネクタ 248"/>
        <xdr:cNvCxnSpPr/>
      </xdr:nvCxnSpPr>
      <xdr:spPr>
        <a:xfrm flipV="1">
          <a:off x="1130300" y="1679148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78612</xdr:rowOff>
    </xdr:from>
    <xdr:to>
      <xdr:col>24</xdr:col>
      <xdr:colOff>114300</xdr:colOff>
      <xdr:row>98</xdr:row>
      <xdr:rowOff>8762</xdr:rowOff>
    </xdr:to>
    <xdr:sp macro="" textlink="">
      <xdr:nvSpPr>
        <xdr:cNvPr id="259" name="楕円 258"/>
        <xdr:cNvSpPr/>
      </xdr:nvSpPr>
      <xdr:spPr>
        <a:xfrm>
          <a:off x="4584700" y="167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57039</xdr:rowOff>
    </xdr:from>
    <xdr:ext cx="534377" cy="259045"/>
    <xdr:sp macro="" textlink="">
      <xdr:nvSpPr>
        <xdr:cNvPr id="260" name="扶助費該当値テキスト"/>
        <xdr:cNvSpPr txBox="1"/>
      </xdr:nvSpPr>
      <xdr:spPr>
        <a:xfrm>
          <a:off x="4686300" y="166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126251</xdr:rowOff>
    </xdr:from>
    <xdr:to>
      <xdr:col>20</xdr:col>
      <xdr:colOff>38100</xdr:colOff>
      <xdr:row>98</xdr:row>
      <xdr:rowOff>56401</xdr:rowOff>
    </xdr:to>
    <xdr:sp macro="" textlink="">
      <xdr:nvSpPr>
        <xdr:cNvPr id="261" name="楕円 260"/>
        <xdr:cNvSpPr/>
      </xdr:nvSpPr>
      <xdr:spPr>
        <a:xfrm>
          <a:off x="3746500" y="167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47528</xdr:rowOff>
    </xdr:from>
    <xdr:ext cx="534377" cy="259045"/>
    <xdr:sp macro="" textlink="">
      <xdr:nvSpPr>
        <xdr:cNvPr id="262" name="テキスト ボックス 261"/>
        <xdr:cNvSpPr txBox="1"/>
      </xdr:nvSpPr>
      <xdr:spPr>
        <a:xfrm>
          <a:off x="3530111" y="168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142393</xdr:rowOff>
    </xdr:from>
    <xdr:to>
      <xdr:col>15</xdr:col>
      <xdr:colOff>101600</xdr:colOff>
      <xdr:row>98</xdr:row>
      <xdr:rowOff>72543</xdr:rowOff>
    </xdr:to>
    <xdr:sp macro="" textlink="">
      <xdr:nvSpPr>
        <xdr:cNvPr id="263" name="楕円 262"/>
        <xdr:cNvSpPr/>
      </xdr:nvSpPr>
      <xdr:spPr>
        <a:xfrm>
          <a:off x="2857500" y="167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63670</xdr:rowOff>
    </xdr:from>
    <xdr:ext cx="534377" cy="259045"/>
    <xdr:sp macro="" textlink="">
      <xdr:nvSpPr>
        <xdr:cNvPr id="264" name="テキスト ボックス 263"/>
        <xdr:cNvSpPr txBox="1"/>
      </xdr:nvSpPr>
      <xdr:spPr>
        <a:xfrm>
          <a:off x="2641111" y="168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110032</xdr:rowOff>
    </xdr:from>
    <xdr:to>
      <xdr:col>10</xdr:col>
      <xdr:colOff>165100</xdr:colOff>
      <xdr:row>98</xdr:row>
      <xdr:rowOff>40182</xdr:rowOff>
    </xdr:to>
    <xdr:sp macro="" textlink="">
      <xdr:nvSpPr>
        <xdr:cNvPr id="265" name="楕円 264"/>
        <xdr:cNvSpPr/>
      </xdr:nvSpPr>
      <xdr:spPr>
        <a:xfrm>
          <a:off x="1968500" y="167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31309</xdr:rowOff>
    </xdr:from>
    <xdr:ext cx="534377" cy="259045"/>
    <xdr:sp macro="" textlink="">
      <xdr:nvSpPr>
        <xdr:cNvPr id="266" name="テキスト ボックス 265"/>
        <xdr:cNvSpPr txBox="1"/>
      </xdr:nvSpPr>
      <xdr:spPr>
        <a:xfrm>
          <a:off x="1752111" y="168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110325</xdr:rowOff>
    </xdr:from>
    <xdr:to>
      <xdr:col>6</xdr:col>
      <xdr:colOff>38100</xdr:colOff>
      <xdr:row>98</xdr:row>
      <xdr:rowOff>40475</xdr:rowOff>
    </xdr:to>
    <xdr:sp macro="" textlink="">
      <xdr:nvSpPr>
        <xdr:cNvPr id="267" name="楕円 266"/>
        <xdr:cNvSpPr/>
      </xdr:nvSpPr>
      <xdr:spPr>
        <a:xfrm>
          <a:off x="1079500" y="167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31602</xdr:rowOff>
    </xdr:from>
    <xdr:ext cx="534377" cy="259045"/>
    <xdr:sp macro="" textlink="">
      <xdr:nvSpPr>
        <xdr:cNvPr id="268" name="テキスト ボックス 267"/>
        <xdr:cNvSpPr txBox="1"/>
      </xdr:nvSpPr>
      <xdr:spPr>
        <a:xfrm>
          <a:off x="863111" y="168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139659</xdr:rowOff>
    </xdr:from>
    <xdr:to>
      <xdr:col>55</xdr:col>
      <xdr:colOff>0</xdr:colOff>
      <xdr:row>35</xdr:row>
      <xdr:rowOff>93660</xdr:rowOff>
    </xdr:to>
    <xdr:cxnSp macro="">
      <xdr:nvCxnSpPr>
        <xdr:cNvPr id="295" name="直線コネクタ 294"/>
        <xdr:cNvCxnSpPr/>
      </xdr:nvCxnSpPr>
      <xdr:spPr>
        <a:xfrm flipV="1">
          <a:off x="9639300" y="5626059"/>
          <a:ext cx="838200" cy="4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93660</xdr:rowOff>
    </xdr:from>
    <xdr:to>
      <xdr:col>50</xdr:col>
      <xdr:colOff>114300</xdr:colOff>
      <xdr:row>36</xdr:row>
      <xdr:rowOff>79030</xdr:rowOff>
    </xdr:to>
    <xdr:cxnSp macro="">
      <xdr:nvCxnSpPr>
        <xdr:cNvPr id="298" name="直線コネクタ 297"/>
        <xdr:cNvCxnSpPr/>
      </xdr:nvCxnSpPr>
      <xdr:spPr>
        <a:xfrm flipV="1">
          <a:off x="8750300" y="6094410"/>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79030</xdr:rowOff>
    </xdr:from>
    <xdr:to>
      <xdr:col>45</xdr:col>
      <xdr:colOff>177800</xdr:colOff>
      <xdr:row>36</xdr:row>
      <xdr:rowOff>96038</xdr:rowOff>
    </xdr:to>
    <xdr:cxnSp macro="">
      <xdr:nvCxnSpPr>
        <xdr:cNvPr id="301" name="直線コネクタ 300"/>
        <xdr:cNvCxnSpPr/>
      </xdr:nvCxnSpPr>
      <xdr:spPr>
        <a:xfrm flipV="1">
          <a:off x="7861300" y="6251230"/>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96038</xdr:rowOff>
    </xdr:from>
    <xdr:to>
      <xdr:col>41</xdr:col>
      <xdr:colOff>50800</xdr:colOff>
      <xdr:row>36</xdr:row>
      <xdr:rowOff>141085</xdr:rowOff>
    </xdr:to>
    <xdr:cxnSp macro="">
      <xdr:nvCxnSpPr>
        <xdr:cNvPr id="304" name="直線コネクタ 303"/>
        <xdr:cNvCxnSpPr/>
      </xdr:nvCxnSpPr>
      <xdr:spPr>
        <a:xfrm flipV="1">
          <a:off x="6972300" y="6268238"/>
          <a:ext cx="889000" cy="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88859</xdr:rowOff>
    </xdr:from>
    <xdr:to>
      <xdr:col>55</xdr:col>
      <xdr:colOff>50800</xdr:colOff>
      <xdr:row>33</xdr:row>
      <xdr:rowOff>19009</xdr:rowOff>
    </xdr:to>
    <xdr:sp macro="" textlink="">
      <xdr:nvSpPr>
        <xdr:cNvPr id="314" name="楕円 313"/>
        <xdr:cNvSpPr/>
      </xdr:nvSpPr>
      <xdr:spPr>
        <a:xfrm>
          <a:off x="10426700" y="55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111736</xdr:rowOff>
    </xdr:from>
    <xdr:ext cx="599010" cy="259045"/>
    <xdr:sp macro="" textlink="">
      <xdr:nvSpPr>
        <xdr:cNvPr id="315" name="補助費等該当値テキスト"/>
        <xdr:cNvSpPr txBox="1"/>
      </xdr:nvSpPr>
      <xdr:spPr>
        <a:xfrm>
          <a:off x="10528300" y="542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42860</xdr:rowOff>
    </xdr:from>
    <xdr:to>
      <xdr:col>50</xdr:col>
      <xdr:colOff>165100</xdr:colOff>
      <xdr:row>35</xdr:row>
      <xdr:rowOff>144460</xdr:rowOff>
    </xdr:to>
    <xdr:sp macro="" textlink="">
      <xdr:nvSpPr>
        <xdr:cNvPr id="316" name="楕円 315"/>
        <xdr:cNvSpPr/>
      </xdr:nvSpPr>
      <xdr:spPr>
        <a:xfrm>
          <a:off x="9588500" y="60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160987</xdr:rowOff>
    </xdr:from>
    <xdr:ext cx="599010" cy="259045"/>
    <xdr:sp macro="" textlink="">
      <xdr:nvSpPr>
        <xdr:cNvPr id="317" name="テキスト ボックス 316"/>
        <xdr:cNvSpPr txBox="1"/>
      </xdr:nvSpPr>
      <xdr:spPr>
        <a:xfrm>
          <a:off x="9339795" y="581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28230</xdr:rowOff>
    </xdr:from>
    <xdr:to>
      <xdr:col>46</xdr:col>
      <xdr:colOff>38100</xdr:colOff>
      <xdr:row>36</xdr:row>
      <xdr:rowOff>129830</xdr:rowOff>
    </xdr:to>
    <xdr:sp macro="" textlink="">
      <xdr:nvSpPr>
        <xdr:cNvPr id="318" name="楕円 317"/>
        <xdr:cNvSpPr/>
      </xdr:nvSpPr>
      <xdr:spPr>
        <a:xfrm>
          <a:off x="8699500" y="62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146357</xdr:rowOff>
    </xdr:from>
    <xdr:ext cx="534377" cy="259045"/>
    <xdr:sp macro="" textlink="">
      <xdr:nvSpPr>
        <xdr:cNvPr id="319" name="テキスト ボックス 318"/>
        <xdr:cNvSpPr txBox="1"/>
      </xdr:nvSpPr>
      <xdr:spPr>
        <a:xfrm>
          <a:off x="8483111" y="597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45238</xdr:rowOff>
    </xdr:from>
    <xdr:to>
      <xdr:col>41</xdr:col>
      <xdr:colOff>101600</xdr:colOff>
      <xdr:row>36</xdr:row>
      <xdr:rowOff>146838</xdr:rowOff>
    </xdr:to>
    <xdr:sp macro="" textlink="">
      <xdr:nvSpPr>
        <xdr:cNvPr id="320" name="楕円 319"/>
        <xdr:cNvSpPr/>
      </xdr:nvSpPr>
      <xdr:spPr>
        <a:xfrm>
          <a:off x="7810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163365</xdr:rowOff>
    </xdr:from>
    <xdr:ext cx="534377" cy="259045"/>
    <xdr:sp macro="" textlink="">
      <xdr:nvSpPr>
        <xdr:cNvPr id="321" name="テキスト ボックス 320"/>
        <xdr:cNvSpPr txBox="1"/>
      </xdr:nvSpPr>
      <xdr:spPr>
        <a:xfrm>
          <a:off x="7594111" y="59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90285</xdr:rowOff>
    </xdr:from>
    <xdr:to>
      <xdr:col>36</xdr:col>
      <xdr:colOff>165100</xdr:colOff>
      <xdr:row>37</xdr:row>
      <xdr:rowOff>20435</xdr:rowOff>
    </xdr:to>
    <xdr:sp macro="" textlink="">
      <xdr:nvSpPr>
        <xdr:cNvPr id="322" name="楕円 321"/>
        <xdr:cNvSpPr/>
      </xdr:nvSpPr>
      <xdr:spPr>
        <a:xfrm>
          <a:off x="6921500" y="62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36962</xdr:rowOff>
    </xdr:from>
    <xdr:ext cx="534377" cy="259045"/>
    <xdr:sp macro="" textlink="">
      <xdr:nvSpPr>
        <xdr:cNvPr id="323" name="テキスト ボックス 322"/>
        <xdr:cNvSpPr txBox="1"/>
      </xdr:nvSpPr>
      <xdr:spPr>
        <a:xfrm>
          <a:off x="6705111" y="60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38892</xdr:rowOff>
    </xdr:from>
    <xdr:to>
      <xdr:col>55</xdr:col>
      <xdr:colOff>0</xdr:colOff>
      <xdr:row>56</xdr:row>
      <xdr:rowOff>151381</xdr:rowOff>
    </xdr:to>
    <xdr:cxnSp macro="">
      <xdr:nvCxnSpPr>
        <xdr:cNvPr id="350" name="直線コネクタ 349"/>
        <xdr:cNvCxnSpPr/>
      </xdr:nvCxnSpPr>
      <xdr:spPr>
        <a:xfrm flipV="1">
          <a:off x="9639300" y="9640092"/>
          <a:ext cx="838200" cy="1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87740</xdr:rowOff>
    </xdr:from>
    <xdr:to>
      <xdr:col>50</xdr:col>
      <xdr:colOff>114300</xdr:colOff>
      <xdr:row>56</xdr:row>
      <xdr:rowOff>151381</xdr:rowOff>
    </xdr:to>
    <xdr:cxnSp macro="">
      <xdr:nvCxnSpPr>
        <xdr:cNvPr id="353" name="直線コネクタ 352"/>
        <xdr:cNvCxnSpPr/>
      </xdr:nvCxnSpPr>
      <xdr:spPr>
        <a:xfrm>
          <a:off x="8750300" y="9688940"/>
          <a:ext cx="889000" cy="6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56352</xdr:rowOff>
    </xdr:from>
    <xdr:to>
      <xdr:col>45</xdr:col>
      <xdr:colOff>177800</xdr:colOff>
      <xdr:row>56</xdr:row>
      <xdr:rowOff>87740</xdr:rowOff>
    </xdr:to>
    <xdr:cxnSp macro="">
      <xdr:nvCxnSpPr>
        <xdr:cNvPr id="356" name="直線コネクタ 355"/>
        <xdr:cNvCxnSpPr/>
      </xdr:nvCxnSpPr>
      <xdr:spPr>
        <a:xfrm>
          <a:off x="7861300" y="9486102"/>
          <a:ext cx="889000" cy="20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56352</xdr:rowOff>
    </xdr:from>
    <xdr:to>
      <xdr:col>41</xdr:col>
      <xdr:colOff>50800</xdr:colOff>
      <xdr:row>56</xdr:row>
      <xdr:rowOff>68999</xdr:rowOff>
    </xdr:to>
    <xdr:cxnSp macro="">
      <xdr:nvCxnSpPr>
        <xdr:cNvPr id="359" name="直線コネクタ 358"/>
        <xdr:cNvCxnSpPr/>
      </xdr:nvCxnSpPr>
      <xdr:spPr>
        <a:xfrm flipV="1">
          <a:off x="6972300" y="9486102"/>
          <a:ext cx="889000" cy="1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159542</xdr:rowOff>
    </xdr:from>
    <xdr:to>
      <xdr:col>55</xdr:col>
      <xdr:colOff>50800</xdr:colOff>
      <xdr:row>56</xdr:row>
      <xdr:rowOff>89692</xdr:rowOff>
    </xdr:to>
    <xdr:sp macro="" textlink="">
      <xdr:nvSpPr>
        <xdr:cNvPr id="369" name="楕円 368"/>
        <xdr:cNvSpPr/>
      </xdr:nvSpPr>
      <xdr:spPr>
        <a:xfrm>
          <a:off x="10426700" y="95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10969</xdr:rowOff>
    </xdr:from>
    <xdr:ext cx="534377" cy="259045"/>
    <xdr:sp macro="" textlink="">
      <xdr:nvSpPr>
        <xdr:cNvPr id="370" name="普通建設事業費該当値テキスト"/>
        <xdr:cNvSpPr txBox="1"/>
      </xdr:nvSpPr>
      <xdr:spPr>
        <a:xfrm>
          <a:off x="10528300" y="944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100581</xdr:rowOff>
    </xdr:from>
    <xdr:to>
      <xdr:col>50</xdr:col>
      <xdr:colOff>165100</xdr:colOff>
      <xdr:row>57</xdr:row>
      <xdr:rowOff>30731</xdr:rowOff>
    </xdr:to>
    <xdr:sp macro="" textlink="">
      <xdr:nvSpPr>
        <xdr:cNvPr id="371" name="楕円 370"/>
        <xdr:cNvSpPr/>
      </xdr:nvSpPr>
      <xdr:spPr>
        <a:xfrm>
          <a:off x="9588500" y="97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47258</xdr:rowOff>
    </xdr:from>
    <xdr:ext cx="534377" cy="259045"/>
    <xdr:sp macro="" textlink="">
      <xdr:nvSpPr>
        <xdr:cNvPr id="372" name="テキスト ボックス 371"/>
        <xdr:cNvSpPr txBox="1"/>
      </xdr:nvSpPr>
      <xdr:spPr>
        <a:xfrm>
          <a:off x="9372111" y="947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36940</xdr:rowOff>
    </xdr:from>
    <xdr:to>
      <xdr:col>46</xdr:col>
      <xdr:colOff>38100</xdr:colOff>
      <xdr:row>56</xdr:row>
      <xdr:rowOff>138540</xdr:rowOff>
    </xdr:to>
    <xdr:sp macro="" textlink="">
      <xdr:nvSpPr>
        <xdr:cNvPr id="373" name="楕円 372"/>
        <xdr:cNvSpPr/>
      </xdr:nvSpPr>
      <xdr:spPr>
        <a:xfrm>
          <a:off x="8699500" y="96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155067</xdr:rowOff>
    </xdr:from>
    <xdr:ext cx="534377" cy="259045"/>
    <xdr:sp macro="" textlink="">
      <xdr:nvSpPr>
        <xdr:cNvPr id="374" name="テキスト ボックス 373"/>
        <xdr:cNvSpPr txBox="1"/>
      </xdr:nvSpPr>
      <xdr:spPr>
        <a:xfrm>
          <a:off x="8483111" y="94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5552</xdr:rowOff>
    </xdr:from>
    <xdr:to>
      <xdr:col>41</xdr:col>
      <xdr:colOff>101600</xdr:colOff>
      <xdr:row>55</xdr:row>
      <xdr:rowOff>107152</xdr:rowOff>
    </xdr:to>
    <xdr:sp macro="" textlink="">
      <xdr:nvSpPr>
        <xdr:cNvPr id="375" name="楕円 374"/>
        <xdr:cNvSpPr/>
      </xdr:nvSpPr>
      <xdr:spPr>
        <a:xfrm>
          <a:off x="7810500" y="94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123679</xdr:rowOff>
    </xdr:from>
    <xdr:ext cx="599010" cy="259045"/>
    <xdr:sp macro="" textlink="">
      <xdr:nvSpPr>
        <xdr:cNvPr id="376" name="テキスト ボックス 375"/>
        <xdr:cNvSpPr txBox="1"/>
      </xdr:nvSpPr>
      <xdr:spPr>
        <a:xfrm>
          <a:off x="7561795" y="92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18199</xdr:rowOff>
    </xdr:from>
    <xdr:to>
      <xdr:col>36</xdr:col>
      <xdr:colOff>165100</xdr:colOff>
      <xdr:row>56</xdr:row>
      <xdr:rowOff>119799</xdr:rowOff>
    </xdr:to>
    <xdr:sp macro="" textlink="">
      <xdr:nvSpPr>
        <xdr:cNvPr id="377" name="楕円 376"/>
        <xdr:cNvSpPr/>
      </xdr:nvSpPr>
      <xdr:spPr>
        <a:xfrm>
          <a:off x="6921500" y="96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136326</xdr:rowOff>
    </xdr:from>
    <xdr:ext cx="534377" cy="259045"/>
    <xdr:sp macro="" textlink="">
      <xdr:nvSpPr>
        <xdr:cNvPr id="378" name="テキスト ボックス 377"/>
        <xdr:cNvSpPr txBox="1"/>
      </xdr:nvSpPr>
      <xdr:spPr>
        <a:xfrm>
          <a:off x="6705111" y="939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29035</xdr:rowOff>
    </xdr:from>
    <xdr:to>
      <xdr:col>55</xdr:col>
      <xdr:colOff>0</xdr:colOff>
      <xdr:row>78</xdr:row>
      <xdr:rowOff>60285</xdr:rowOff>
    </xdr:to>
    <xdr:cxnSp macro="">
      <xdr:nvCxnSpPr>
        <xdr:cNvPr id="407" name="直線コネクタ 406"/>
        <xdr:cNvCxnSpPr/>
      </xdr:nvCxnSpPr>
      <xdr:spPr>
        <a:xfrm flipV="1">
          <a:off x="9639300" y="13402135"/>
          <a:ext cx="838200" cy="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7379</xdr:rowOff>
    </xdr:from>
    <xdr:to>
      <xdr:col>50</xdr:col>
      <xdr:colOff>114300</xdr:colOff>
      <xdr:row>78</xdr:row>
      <xdr:rowOff>60285</xdr:rowOff>
    </xdr:to>
    <xdr:cxnSp macro="">
      <xdr:nvCxnSpPr>
        <xdr:cNvPr id="410" name="直線コネクタ 409"/>
        <xdr:cNvCxnSpPr/>
      </xdr:nvCxnSpPr>
      <xdr:spPr>
        <a:xfrm>
          <a:off x="8750300" y="13380479"/>
          <a:ext cx="889000" cy="5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102225</xdr:rowOff>
    </xdr:from>
    <xdr:to>
      <xdr:col>45</xdr:col>
      <xdr:colOff>177800</xdr:colOff>
      <xdr:row>78</xdr:row>
      <xdr:rowOff>7379</xdr:rowOff>
    </xdr:to>
    <xdr:cxnSp macro="">
      <xdr:nvCxnSpPr>
        <xdr:cNvPr id="413" name="直線コネクタ 412"/>
        <xdr:cNvCxnSpPr/>
      </xdr:nvCxnSpPr>
      <xdr:spPr>
        <a:xfrm>
          <a:off x="7861300" y="13303875"/>
          <a:ext cx="889000" cy="7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12506</xdr:rowOff>
    </xdr:from>
    <xdr:to>
      <xdr:col>41</xdr:col>
      <xdr:colOff>50800</xdr:colOff>
      <xdr:row>77</xdr:row>
      <xdr:rowOff>102225</xdr:rowOff>
    </xdr:to>
    <xdr:cxnSp macro="">
      <xdr:nvCxnSpPr>
        <xdr:cNvPr id="416" name="直線コネクタ 415"/>
        <xdr:cNvCxnSpPr/>
      </xdr:nvCxnSpPr>
      <xdr:spPr>
        <a:xfrm>
          <a:off x="6972300" y="13214156"/>
          <a:ext cx="889000" cy="8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149685</xdr:rowOff>
    </xdr:from>
    <xdr:to>
      <xdr:col>55</xdr:col>
      <xdr:colOff>50800</xdr:colOff>
      <xdr:row>78</xdr:row>
      <xdr:rowOff>79835</xdr:rowOff>
    </xdr:to>
    <xdr:sp macro="" textlink="">
      <xdr:nvSpPr>
        <xdr:cNvPr id="426" name="楕円 425"/>
        <xdr:cNvSpPr/>
      </xdr:nvSpPr>
      <xdr:spPr>
        <a:xfrm>
          <a:off x="10426700" y="133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1112</xdr:rowOff>
    </xdr:from>
    <xdr:ext cx="534377" cy="259045"/>
    <xdr:sp macro="" textlink="">
      <xdr:nvSpPr>
        <xdr:cNvPr id="427" name="普通建設事業費 （ うち新規整備　）該当値テキスト"/>
        <xdr:cNvSpPr txBox="1"/>
      </xdr:nvSpPr>
      <xdr:spPr>
        <a:xfrm>
          <a:off x="10528300" y="132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9485</xdr:rowOff>
    </xdr:from>
    <xdr:to>
      <xdr:col>50</xdr:col>
      <xdr:colOff>165100</xdr:colOff>
      <xdr:row>78</xdr:row>
      <xdr:rowOff>111085</xdr:rowOff>
    </xdr:to>
    <xdr:sp macro="" textlink="">
      <xdr:nvSpPr>
        <xdr:cNvPr id="428" name="楕円 427"/>
        <xdr:cNvSpPr/>
      </xdr:nvSpPr>
      <xdr:spPr>
        <a:xfrm>
          <a:off x="95885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127612</xdr:rowOff>
    </xdr:from>
    <xdr:ext cx="534377" cy="259045"/>
    <xdr:sp macro="" textlink="">
      <xdr:nvSpPr>
        <xdr:cNvPr id="429" name="テキスト ボックス 428"/>
        <xdr:cNvSpPr txBox="1"/>
      </xdr:nvSpPr>
      <xdr:spPr>
        <a:xfrm>
          <a:off x="9372111" y="131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128029</xdr:rowOff>
    </xdr:from>
    <xdr:to>
      <xdr:col>46</xdr:col>
      <xdr:colOff>38100</xdr:colOff>
      <xdr:row>78</xdr:row>
      <xdr:rowOff>58179</xdr:rowOff>
    </xdr:to>
    <xdr:sp macro="" textlink="">
      <xdr:nvSpPr>
        <xdr:cNvPr id="430" name="楕円 429"/>
        <xdr:cNvSpPr/>
      </xdr:nvSpPr>
      <xdr:spPr>
        <a:xfrm>
          <a:off x="8699500" y="133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74706</xdr:rowOff>
    </xdr:from>
    <xdr:ext cx="534377" cy="259045"/>
    <xdr:sp macro="" textlink="">
      <xdr:nvSpPr>
        <xdr:cNvPr id="431" name="テキスト ボックス 430"/>
        <xdr:cNvSpPr txBox="1"/>
      </xdr:nvSpPr>
      <xdr:spPr>
        <a:xfrm>
          <a:off x="8483111" y="1310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51425</xdr:rowOff>
    </xdr:from>
    <xdr:to>
      <xdr:col>41</xdr:col>
      <xdr:colOff>101600</xdr:colOff>
      <xdr:row>77</xdr:row>
      <xdr:rowOff>153025</xdr:rowOff>
    </xdr:to>
    <xdr:sp macro="" textlink="">
      <xdr:nvSpPr>
        <xdr:cNvPr id="432" name="楕円 431"/>
        <xdr:cNvSpPr/>
      </xdr:nvSpPr>
      <xdr:spPr>
        <a:xfrm>
          <a:off x="7810500" y="132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169552</xdr:rowOff>
    </xdr:from>
    <xdr:ext cx="534377" cy="259045"/>
    <xdr:sp macro="" textlink="">
      <xdr:nvSpPr>
        <xdr:cNvPr id="433" name="テキスト ボックス 432"/>
        <xdr:cNvSpPr txBox="1"/>
      </xdr:nvSpPr>
      <xdr:spPr>
        <a:xfrm>
          <a:off x="7594111" y="130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133156</xdr:rowOff>
    </xdr:from>
    <xdr:to>
      <xdr:col>36</xdr:col>
      <xdr:colOff>165100</xdr:colOff>
      <xdr:row>77</xdr:row>
      <xdr:rowOff>63306</xdr:rowOff>
    </xdr:to>
    <xdr:sp macro="" textlink="">
      <xdr:nvSpPr>
        <xdr:cNvPr id="434" name="楕円 433"/>
        <xdr:cNvSpPr/>
      </xdr:nvSpPr>
      <xdr:spPr>
        <a:xfrm>
          <a:off x="6921500" y="13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79834</xdr:rowOff>
    </xdr:from>
    <xdr:ext cx="534377" cy="259045"/>
    <xdr:sp macro="" textlink="">
      <xdr:nvSpPr>
        <xdr:cNvPr id="435" name="テキスト ボックス 434"/>
        <xdr:cNvSpPr txBox="1"/>
      </xdr:nvSpPr>
      <xdr:spPr>
        <a:xfrm>
          <a:off x="6705111" y="1293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116317</xdr:rowOff>
    </xdr:from>
    <xdr:to>
      <xdr:col>55</xdr:col>
      <xdr:colOff>0</xdr:colOff>
      <xdr:row>95</xdr:row>
      <xdr:rowOff>82110</xdr:rowOff>
    </xdr:to>
    <xdr:cxnSp macro="">
      <xdr:nvCxnSpPr>
        <xdr:cNvPr id="466" name="直線コネクタ 465"/>
        <xdr:cNvCxnSpPr/>
      </xdr:nvCxnSpPr>
      <xdr:spPr>
        <a:xfrm flipV="1">
          <a:off x="9639300" y="16061167"/>
          <a:ext cx="838200" cy="30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16027</xdr:rowOff>
    </xdr:from>
    <xdr:to>
      <xdr:col>50</xdr:col>
      <xdr:colOff>114300</xdr:colOff>
      <xdr:row>95</xdr:row>
      <xdr:rowOff>82110</xdr:rowOff>
    </xdr:to>
    <xdr:cxnSp macro="">
      <xdr:nvCxnSpPr>
        <xdr:cNvPr id="469" name="直線コネクタ 468"/>
        <xdr:cNvCxnSpPr/>
      </xdr:nvCxnSpPr>
      <xdr:spPr>
        <a:xfrm>
          <a:off x="8750300" y="16303777"/>
          <a:ext cx="889000" cy="6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93963</xdr:rowOff>
    </xdr:from>
    <xdr:to>
      <xdr:col>45</xdr:col>
      <xdr:colOff>177800</xdr:colOff>
      <xdr:row>95</xdr:row>
      <xdr:rowOff>16027</xdr:rowOff>
    </xdr:to>
    <xdr:cxnSp macro="">
      <xdr:nvCxnSpPr>
        <xdr:cNvPr id="472" name="直線コネクタ 471"/>
        <xdr:cNvCxnSpPr/>
      </xdr:nvCxnSpPr>
      <xdr:spPr>
        <a:xfrm>
          <a:off x="7861300" y="15695913"/>
          <a:ext cx="889000" cy="60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93963</xdr:rowOff>
    </xdr:from>
    <xdr:to>
      <xdr:col>41</xdr:col>
      <xdr:colOff>50800</xdr:colOff>
      <xdr:row>96</xdr:row>
      <xdr:rowOff>55820</xdr:rowOff>
    </xdr:to>
    <xdr:cxnSp macro="">
      <xdr:nvCxnSpPr>
        <xdr:cNvPr id="475" name="直線コネクタ 474"/>
        <xdr:cNvCxnSpPr/>
      </xdr:nvCxnSpPr>
      <xdr:spPr>
        <a:xfrm flipV="1">
          <a:off x="6972300" y="15695913"/>
          <a:ext cx="889000" cy="8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65517</xdr:rowOff>
    </xdr:from>
    <xdr:to>
      <xdr:col>55</xdr:col>
      <xdr:colOff>50800</xdr:colOff>
      <xdr:row>93</xdr:row>
      <xdr:rowOff>167117</xdr:rowOff>
    </xdr:to>
    <xdr:sp macro="" textlink="">
      <xdr:nvSpPr>
        <xdr:cNvPr id="485" name="楕円 484"/>
        <xdr:cNvSpPr/>
      </xdr:nvSpPr>
      <xdr:spPr>
        <a:xfrm>
          <a:off x="10426700" y="160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88394</xdr:rowOff>
    </xdr:from>
    <xdr:ext cx="534377" cy="259045"/>
    <xdr:sp macro="" textlink="">
      <xdr:nvSpPr>
        <xdr:cNvPr id="486" name="普通建設事業費 （ うち更新整備　）該当値テキスト"/>
        <xdr:cNvSpPr txBox="1"/>
      </xdr:nvSpPr>
      <xdr:spPr>
        <a:xfrm>
          <a:off x="10528300" y="1586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31310</xdr:rowOff>
    </xdr:from>
    <xdr:to>
      <xdr:col>50</xdr:col>
      <xdr:colOff>165100</xdr:colOff>
      <xdr:row>95</xdr:row>
      <xdr:rowOff>132910</xdr:rowOff>
    </xdr:to>
    <xdr:sp macro="" textlink="">
      <xdr:nvSpPr>
        <xdr:cNvPr id="487" name="楕円 486"/>
        <xdr:cNvSpPr/>
      </xdr:nvSpPr>
      <xdr:spPr>
        <a:xfrm>
          <a:off x="9588500" y="163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149437</xdr:rowOff>
    </xdr:from>
    <xdr:ext cx="534377" cy="259045"/>
    <xdr:sp macro="" textlink="">
      <xdr:nvSpPr>
        <xdr:cNvPr id="488" name="テキスト ボックス 487"/>
        <xdr:cNvSpPr txBox="1"/>
      </xdr:nvSpPr>
      <xdr:spPr>
        <a:xfrm>
          <a:off x="9372111" y="1609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136677</xdr:rowOff>
    </xdr:from>
    <xdr:to>
      <xdr:col>46</xdr:col>
      <xdr:colOff>38100</xdr:colOff>
      <xdr:row>95</xdr:row>
      <xdr:rowOff>66827</xdr:rowOff>
    </xdr:to>
    <xdr:sp macro="" textlink="">
      <xdr:nvSpPr>
        <xdr:cNvPr id="489" name="楕円 488"/>
        <xdr:cNvSpPr/>
      </xdr:nvSpPr>
      <xdr:spPr>
        <a:xfrm>
          <a:off x="8699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83354</xdr:rowOff>
    </xdr:from>
    <xdr:ext cx="534377" cy="259045"/>
    <xdr:sp macro="" textlink="">
      <xdr:nvSpPr>
        <xdr:cNvPr id="490" name="テキスト ボックス 489"/>
        <xdr:cNvSpPr txBox="1"/>
      </xdr:nvSpPr>
      <xdr:spPr>
        <a:xfrm>
          <a:off x="8483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43163</xdr:rowOff>
    </xdr:from>
    <xdr:to>
      <xdr:col>41</xdr:col>
      <xdr:colOff>101600</xdr:colOff>
      <xdr:row>91</xdr:row>
      <xdr:rowOff>144763</xdr:rowOff>
    </xdr:to>
    <xdr:sp macro="" textlink="">
      <xdr:nvSpPr>
        <xdr:cNvPr id="491" name="楕円 490"/>
        <xdr:cNvSpPr/>
      </xdr:nvSpPr>
      <xdr:spPr>
        <a:xfrm>
          <a:off x="7810500" y="156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161290</xdr:rowOff>
    </xdr:from>
    <xdr:ext cx="534377" cy="259045"/>
    <xdr:sp macro="" textlink="">
      <xdr:nvSpPr>
        <xdr:cNvPr id="492" name="テキスト ボックス 491"/>
        <xdr:cNvSpPr txBox="1"/>
      </xdr:nvSpPr>
      <xdr:spPr>
        <a:xfrm>
          <a:off x="7594111" y="154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5020</xdr:rowOff>
    </xdr:from>
    <xdr:to>
      <xdr:col>36</xdr:col>
      <xdr:colOff>165100</xdr:colOff>
      <xdr:row>96</xdr:row>
      <xdr:rowOff>106620</xdr:rowOff>
    </xdr:to>
    <xdr:sp macro="" textlink="">
      <xdr:nvSpPr>
        <xdr:cNvPr id="493" name="楕円 492"/>
        <xdr:cNvSpPr/>
      </xdr:nvSpPr>
      <xdr:spPr>
        <a:xfrm>
          <a:off x="6921500" y="1646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97747</xdr:rowOff>
    </xdr:from>
    <xdr:ext cx="534377" cy="259045"/>
    <xdr:sp macro="" textlink="">
      <xdr:nvSpPr>
        <xdr:cNvPr id="494" name="テキスト ボックス 493"/>
        <xdr:cNvSpPr txBox="1"/>
      </xdr:nvSpPr>
      <xdr:spPr>
        <a:xfrm>
          <a:off x="6705111" y="1655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171171</xdr:rowOff>
    </xdr:from>
    <xdr:to>
      <xdr:col>85</xdr:col>
      <xdr:colOff>127000</xdr:colOff>
      <xdr:row>35</xdr:row>
      <xdr:rowOff>92621</xdr:rowOff>
    </xdr:to>
    <xdr:cxnSp macro="">
      <xdr:nvCxnSpPr>
        <xdr:cNvPr id="523" name="直線コネクタ 522"/>
        <xdr:cNvCxnSpPr/>
      </xdr:nvCxnSpPr>
      <xdr:spPr>
        <a:xfrm flipV="1">
          <a:off x="15481300" y="6000471"/>
          <a:ext cx="8382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92621</xdr:rowOff>
    </xdr:from>
    <xdr:to>
      <xdr:col>81</xdr:col>
      <xdr:colOff>50800</xdr:colOff>
      <xdr:row>37</xdr:row>
      <xdr:rowOff>74511</xdr:rowOff>
    </xdr:to>
    <xdr:cxnSp macro="">
      <xdr:nvCxnSpPr>
        <xdr:cNvPr id="526" name="直線コネクタ 525"/>
        <xdr:cNvCxnSpPr/>
      </xdr:nvCxnSpPr>
      <xdr:spPr>
        <a:xfrm flipV="1">
          <a:off x="14592300" y="6093371"/>
          <a:ext cx="889000" cy="3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74511</xdr:rowOff>
    </xdr:from>
    <xdr:to>
      <xdr:col>76</xdr:col>
      <xdr:colOff>114300</xdr:colOff>
      <xdr:row>38</xdr:row>
      <xdr:rowOff>171006</xdr:rowOff>
    </xdr:to>
    <xdr:cxnSp macro="">
      <xdr:nvCxnSpPr>
        <xdr:cNvPr id="529" name="直線コネクタ 528"/>
        <xdr:cNvCxnSpPr/>
      </xdr:nvCxnSpPr>
      <xdr:spPr>
        <a:xfrm flipV="1">
          <a:off x="13703300" y="6418161"/>
          <a:ext cx="889000" cy="2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171006</xdr:rowOff>
    </xdr:from>
    <xdr:to>
      <xdr:col>71</xdr:col>
      <xdr:colOff>177800</xdr:colOff>
      <xdr:row>39</xdr:row>
      <xdr:rowOff>3429</xdr:rowOff>
    </xdr:to>
    <xdr:cxnSp macro="">
      <xdr:nvCxnSpPr>
        <xdr:cNvPr id="532" name="直線コネクタ 531"/>
        <xdr:cNvCxnSpPr/>
      </xdr:nvCxnSpPr>
      <xdr:spPr>
        <a:xfrm flipV="1">
          <a:off x="12814300" y="6686106"/>
          <a:ext cx="8890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120371</xdr:rowOff>
    </xdr:from>
    <xdr:to>
      <xdr:col>85</xdr:col>
      <xdr:colOff>177800</xdr:colOff>
      <xdr:row>35</xdr:row>
      <xdr:rowOff>50521</xdr:rowOff>
    </xdr:to>
    <xdr:sp macro="" textlink="">
      <xdr:nvSpPr>
        <xdr:cNvPr id="542" name="楕円 541"/>
        <xdr:cNvSpPr/>
      </xdr:nvSpPr>
      <xdr:spPr>
        <a:xfrm>
          <a:off x="16268700" y="59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143248</xdr:rowOff>
    </xdr:from>
    <xdr:ext cx="534377" cy="259045"/>
    <xdr:sp macro="" textlink="">
      <xdr:nvSpPr>
        <xdr:cNvPr id="543" name="災害復旧事業費該当値テキスト"/>
        <xdr:cNvSpPr txBox="1"/>
      </xdr:nvSpPr>
      <xdr:spPr>
        <a:xfrm>
          <a:off x="16370300" y="580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41821</xdr:rowOff>
    </xdr:from>
    <xdr:to>
      <xdr:col>81</xdr:col>
      <xdr:colOff>101600</xdr:colOff>
      <xdr:row>35</xdr:row>
      <xdr:rowOff>143421</xdr:rowOff>
    </xdr:to>
    <xdr:sp macro="" textlink="">
      <xdr:nvSpPr>
        <xdr:cNvPr id="544" name="楕円 543"/>
        <xdr:cNvSpPr/>
      </xdr:nvSpPr>
      <xdr:spPr>
        <a:xfrm>
          <a:off x="15430500" y="60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159948</xdr:rowOff>
    </xdr:from>
    <xdr:ext cx="534377" cy="259045"/>
    <xdr:sp macro="" textlink="">
      <xdr:nvSpPr>
        <xdr:cNvPr id="545" name="テキスト ボックス 544"/>
        <xdr:cNvSpPr txBox="1"/>
      </xdr:nvSpPr>
      <xdr:spPr>
        <a:xfrm>
          <a:off x="15214111" y="58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23711</xdr:rowOff>
    </xdr:from>
    <xdr:to>
      <xdr:col>76</xdr:col>
      <xdr:colOff>165100</xdr:colOff>
      <xdr:row>37</xdr:row>
      <xdr:rowOff>125311</xdr:rowOff>
    </xdr:to>
    <xdr:sp macro="" textlink="">
      <xdr:nvSpPr>
        <xdr:cNvPr id="546" name="楕円 545"/>
        <xdr:cNvSpPr/>
      </xdr:nvSpPr>
      <xdr:spPr>
        <a:xfrm>
          <a:off x="14541500" y="63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141838</xdr:rowOff>
    </xdr:from>
    <xdr:ext cx="534377" cy="259045"/>
    <xdr:sp macro="" textlink="">
      <xdr:nvSpPr>
        <xdr:cNvPr id="547" name="テキスト ボックス 546"/>
        <xdr:cNvSpPr txBox="1"/>
      </xdr:nvSpPr>
      <xdr:spPr>
        <a:xfrm>
          <a:off x="14325111" y="61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120206</xdr:rowOff>
    </xdr:from>
    <xdr:to>
      <xdr:col>72</xdr:col>
      <xdr:colOff>38100</xdr:colOff>
      <xdr:row>39</xdr:row>
      <xdr:rowOff>50356</xdr:rowOff>
    </xdr:to>
    <xdr:sp macro="" textlink="">
      <xdr:nvSpPr>
        <xdr:cNvPr id="548" name="楕円 547"/>
        <xdr:cNvSpPr/>
      </xdr:nvSpPr>
      <xdr:spPr>
        <a:xfrm>
          <a:off x="13652500" y="66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41483</xdr:rowOff>
    </xdr:from>
    <xdr:ext cx="469744" cy="259045"/>
    <xdr:sp macro="" textlink="">
      <xdr:nvSpPr>
        <xdr:cNvPr id="549" name="テキスト ボックス 548"/>
        <xdr:cNvSpPr txBox="1"/>
      </xdr:nvSpPr>
      <xdr:spPr>
        <a:xfrm>
          <a:off x="13468428" y="672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124079</xdr:rowOff>
    </xdr:from>
    <xdr:to>
      <xdr:col>67</xdr:col>
      <xdr:colOff>101600</xdr:colOff>
      <xdr:row>39</xdr:row>
      <xdr:rowOff>54229</xdr:rowOff>
    </xdr:to>
    <xdr:sp macro="" textlink="">
      <xdr:nvSpPr>
        <xdr:cNvPr id="550" name="楕円 549"/>
        <xdr:cNvSpPr/>
      </xdr:nvSpPr>
      <xdr:spPr>
        <a:xfrm>
          <a:off x="12763500" y="66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70756</xdr:rowOff>
    </xdr:from>
    <xdr:ext cx="469744" cy="259045"/>
    <xdr:sp macro="" textlink="">
      <xdr:nvSpPr>
        <xdr:cNvPr id="551" name="テキスト ボックス 550"/>
        <xdr:cNvSpPr txBox="1"/>
      </xdr:nvSpPr>
      <xdr:spPr>
        <a:xfrm>
          <a:off x="12579428" y="641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13056</xdr:rowOff>
    </xdr:from>
    <xdr:to>
      <xdr:col>85</xdr:col>
      <xdr:colOff>127000</xdr:colOff>
      <xdr:row>71</xdr:row>
      <xdr:rowOff>34010</xdr:rowOff>
    </xdr:to>
    <xdr:cxnSp macro="">
      <xdr:nvCxnSpPr>
        <xdr:cNvPr id="629" name="直線コネクタ 628"/>
        <xdr:cNvCxnSpPr/>
      </xdr:nvCxnSpPr>
      <xdr:spPr>
        <a:xfrm flipV="1">
          <a:off x="15481300" y="12186006"/>
          <a:ext cx="8382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34010</xdr:rowOff>
    </xdr:from>
    <xdr:to>
      <xdr:col>81</xdr:col>
      <xdr:colOff>50800</xdr:colOff>
      <xdr:row>72</xdr:row>
      <xdr:rowOff>104305</xdr:rowOff>
    </xdr:to>
    <xdr:cxnSp macro="">
      <xdr:nvCxnSpPr>
        <xdr:cNvPr id="632" name="直線コネクタ 631"/>
        <xdr:cNvCxnSpPr/>
      </xdr:nvCxnSpPr>
      <xdr:spPr>
        <a:xfrm flipV="1">
          <a:off x="14592300" y="12206960"/>
          <a:ext cx="8890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24981</xdr:rowOff>
    </xdr:from>
    <xdr:to>
      <xdr:col>76</xdr:col>
      <xdr:colOff>114300</xdr:colOff>
      <xdr:row>72</xdr:row>
      <xdr:rowOff>104305</xdr:rowOff>
    </xdr:to>
    <xdr:cxnSp macro="">
      <xdr:nvCxnSpPr>
        <xdr:cNvPr id="635" name="直線コネクタ 634"/>
        <xdr:cNvCxnSpPr/>
      </xdr:nvCxnSpPr>
      <xdr:spPr>
        <a:xfrm>
          <a:off x="13703300" y="12026481"/>
          <a:ext cx="889000" cy="4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15710</xdr:rowOff>
    </xdr:from>
    <xdr:to>
      <xdr:col>71</xdr:col>
      <xdr:colOff>177800</xdr:colOff>
      <xdr:row>70</xdr:row>
      <xdr:rowOff>24981</xdr:rowOff>
    </xdr:to>
    <xdr:cxnSp macro="">
      <xdr:nvCxnSpPr>
        <xdr:cNvPr id="638" name="直線コネクタ 637"/>
        <xdr:cNvCxnSpPr/>
      </xdr:nvCxnSpPr>
      <xdr:spPr>
        <a:xfrm>
          <a:off x="12814300" y="12017210"/>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133706</xdr:rowOff>
    </xdr:from>
    <xdr:to>
      <xdr:col>85</xdr:col>
      <xdr:colOff>177800</xdr:colOff>
      <xdr:row>71</xdr:row>
      <xdr:rowOff>63856</xdr:rowOff>
    </xdr:to>
    <xdr:sp macro="" textlink="">
      <xdr:nvSpPr>
        <xdr:cNvPr id="648" name="楕円 647"/>
        <xdr:cNvSpPr/>
      </xdr:nvSpPr>
      <xdr:spPr>
        <a:xfrm>
          <a:off x="16268700" y="121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156583</xdr:rowOff>
    </xdr:from>
    <xdr:ext cx="599010" cy="259045"/>
    <xdr:sp macro="" textlink="">
      <xdr:nvSpPr>
        <xdr:cNvPr id="649" name="公債費該当値テキスト"/>
        <xdr:cNvSpPr txBox="1"/>
      </xdr:nvSpPr>
      <xdr:spPr>
        <a:xfrm>
          <a:off x="16370300" y="1198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154660</xdr:rowOff>
    </xdr:from>
    <xdr:to>
      <xdr:col>81</xdr:col>
      <xdr:colOff>101600</xdr:colOff>
      <xdr:row>71</xdr:row>
      <xdr:rowOff>84810</xdr:rowOff>
    </xdr:to>
    <xdr:sp macro="" textlink="">
      <xdr:nvSpPr>
        <xdr:cNvPr id="650" name="楕円 649"/>
        <xdr:cNvSpPr/>
      </xdr:nvSpPr>
      <xdr:spPr>
        <a:xfrm>
          <a:off x="15430500" y="121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101337</xdr:rowOff>
    </xdr:from>
    <xdr:ext cx="599010" cy="259045"/>
    <xdr:sp macro="" textlink="">
      <xdr:nvSpPr>
        <xdr:cNvPr id="651" name="テキスト ボックス 650"/>
        <xdr:cNvSpPr txBox="1"/>
      </xdr:nvSpPr>
      <xdr:spPr>
        <a:xfrm>
          <a:off x="15181795" y="1193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53505</xdr:rowOff>
    </xdr:from>
    <xdr:to>
      <xdr:col>76</xdr:col>
      <xdr:colOff>165100</xdr:colOff>
      <xdr:row>72</xdr:row>
      <xdr:rowOff>155105</xdr:rowOff>
    </xdr:to>
    <xdr:sp macro="" textlink="">
      <xdr:nvSpPr>
        <xdr:cNvPr id="652" name="楕円 651"/>
        <xdr:cNvSpPr/>
      </xdr:nvSpPr>
      <xdr:spPr>
        <a:xfrm>
          <a:off x="14541500" y="123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182</xdr:rowOff>
    </xdr:from>
    <xdr:ext cx="534377" cy="259045"/>
    <xdr:sp macro="" textlink="">
      <xdr:nvSpPr>
        <xdr:cNvPr id="653" name="テキスト ボックス 652"/>
        <xdr:cNvSpPr txBox="1"/>
      </xdr:nvSpPr>
      <xdr:spPr>
        <a:xfrm>
          <a:off x="14325111" y="121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145631</xdr:rowOff>
    </xdr:from>
    <xdr:to>
      <xdr:col>72</xdr:col>
      <xdr:colOff>38100</xdr:colOff>
      <xdr:row>70</xdr:row>
      <xdr:rowOff>75781</xdr:rowOff>
    </xdr:to>
    <xdr:sp macro="" textlink="">
      <xdr:nvSpPr>
        <xdr:cNvPr id="654" name="楕円 653"/>
        <xdr:cNvSpPr/>
      </xdr:nvSpPr>
      <xdr:spPr>
        <a:xfrm>
          <a:off x="13652500" y="119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92308</xdr:rowOff>
    </xdr:from>
    <xdr:ext cx="599010" cy="259045"/>
    <xdr:sp macro="" textlink="">
      <xdr:nvSpPr>
        <xdr:cNvPr id="655" name="テキスト ボックス 654"/>
        <xdr:cNvSpPr txBox="1"/>
      </xdr:nvSpPr>
      <xdr:spPr>
        <a:xfrm>
          <a:off x="13403795" y="1175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136360</xdr:rowOff>
    </xdr:from>
    <xdr:to>
      <xdr:col>67</xdr:col>
      <xdr:colOff>101600</xdr:colOff>
      <xdr:row>70</xdr:row>
      <xdr:rowOff>66510</xdr:rowOff>
    </xdr:to>
    <xdr:sp macro="" textlink="">
      <xdr:nvSpPr>
        <xdr:cNvPr id="656" name="楕円 655"/>
        <xdr:cNvSpPr/>
      </xdr:nvSpPr>
      <xdr:spPr>
        <a:xfrm>
          <a:off x="12763500" y="119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83037</xdr:rowOff>
    </xdr:from>
    <xdr:ext cx="599010" cy="259045"/>
    <xdr:sp macro="" textlink="">
      <xdr:nvSpPr>
        <xdr:cNvPr id="657" name="テキスト ボックス 656"/>
        <xdr:cNvSpPr txBox="1"/>
      </xdr:nvSpPr>
      <xdr:spPr>
        <a:xfrm>
          <a:off x="12514795" y="1174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126944</xdr:rowOff>
    </xdr:from>
    <xdr:to>
      <xdr:col>85</xdr:col>
      <xdr:colOff>127000</xdr:colOff>
      <xdr:row>96</xdr:row>
      <xdr:rowOff>80699</xdr:rowOff>
    </xdr:to>
    <xdr:cxnSp macro="">
      <xdr:nvCxnSpPr>
        <xdr:cNvPr id="684" name="直線コネクタ 683"/>
        <xdr:cNvCxnSpPr/>
      </xdr:nvCxnSpPr>
      <xdr:spPr>
        <a:xfrm>
          <a:off x="15481300" y="16414694"/>
          <a:ext cx="838200" cy="12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126944</xdr:rowOff>
    </xdr:from>
    <xdr:to>
      <xdr:col>81</xdr:col>
      <xdr:colOff>50800</xdr:colOff>
      <xdr:row>97</xdr:row>
      <xdr:rowOff>1008</xdr:rowOff>
    </xdr:to>
    <xdr:cxnSp macro="">
      <xdr:nvCxnSpPr>
        <xdr:cNvPr id="687" name="直線コネクタ 686"/>
        <xdr:cNvCxnSpPr/>
      </xdr:nvCxnSpPr>
      <xdr:spPr>
        <a:xfrm flipV="1">
          <a:off x="14592300" y="16414694"/>
          <a:ext cx="889000" cy="2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151107</xdr:rowOff>
    </xdr:from>
    <xdr:to>
      <xdr:col>76</xdr:col>
      <xdr:colOff>114300</xdr:colOff>
      <xdr:row>97</xdr:row>
      <xdr:rowOff>1008</xdr:rowOff>
    </xdr:to>
    <xdr:cxnSp macro="">
      <xdr:nvCxnSpPr>
        <xdr:cNvPr id="690" name="直線コネクタ 689"/>
        <xdr:cNvCxnSpPr/>
      </xdr:nvCxnSpPr>
      <xdr:spPr>
        <a:xfrm>
          <a:off x="13703300" y="16438857"/>
          <a:ext cx="889000" cy="19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141072</xdr:rowOff>
    </xdr:from>
    <xdr:to>
      <xdr:col>71</xdr:col>
      <xdr:colOff>177800</xdr:colOff>
      <xdr:row>95</xdr:row>
      <xdr:rowOff>151107</xdr:rowOff>
    </xdr:to>
    <xdr:cxnSp macro="">
      <xdr:nvCxnSpPr>
        <xdr:cNvPr id="693" name="直線コネクタ 692"/>
        <xdr:cNvCxnSpPr/>
      </xdr:nvCxnSpPr>
      <xdr:spPr>
        <a:xfrm>
          <a:off x="12814300" y="16428822"/>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29899</xdr:rowOff>
    </xdr:from>
    <xdr:to>
      <xdr:col>85</xdr:col>
      <xdr:colOff>177800</xdr:colOff>
      <xdr:row>96</xdr:row>
      <xdr:rowOff>131499</xdr:rowOff>
    </xdr:to>
    <xdr:sp macro="" textlink="">
      <xdr:nvSpPr>
        <xdr:cNvPr id="703" name="楕円 702"/>
        <xdr:cNvSpPr/>
      </xdr:nvSpPr>
      <xdr:spPr>
        <a:xfrm>
          <a:off x="16268700" y="1648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52776</xdr:rowOff>
    </xdr:from>
    <xdr:ext cx="534377" cy="259045"/>
    <xdr:sp macro="" textlink="">
      <xdr:nvSpPr>
        <xdr:cNvPr id="704" name="積立金該当値テキスト"/>
        <xdr:cNvSpPr txBox="1"/>
      </xdr:nvSpPr>
      <xdr:spPr>
        <a:xfrm>
          <a:off x="16370300" y="163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76144</xdr:rowOff>
    </xdr:from>
    <xdr:to>
      <xdr:col>81</xdr:col>
      <xdr:colOff>101600</xdr:colOff>
      <xdr:row>96</xdr:row>
      <xdr:rowOff>6294</xdr:rowOff>
    </xdr:to>
    <xdr:sp macro="" textlink="">
      <xdr:nvSpPr>
        <xdr:cNvPr id="705" name="楕円 704"/>
        <xdr:cNvSpPr/>
      </xdr:nvSpPr>
      <xdr:spPr>
        <a:xfrm>
          <a:off x="15430500" y="163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22821</xdr:rowOff>
    </xdr:from>
    <xdr:ext cx="534377" cy="259045"/>
    <xdr:sp macro="" textlink="">
      <xdr:nvSpPr>
        <xdr:cNvPr id="706" name="テキスト ボックス 705"/>
        <xdr:cNvSpPr txBox="1"/>
      </xdr:nvSpPr>
      <xdr:spPr>
        <a:xfrm>
          <a:off x="15214111" y="161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121658</xdr:rowOff>
    </xdr:from>
    <xdr:to>
      <xdr:col>76</xdr:col>
      <xdr:colOff>165100</xdr:colOff>
      <xdr:row>97</xdr:row>
      <xdr:rowOff>51808</xdr:rowOff>
    </xdr:to>
    <xdr:sp macro="" textlink="">
      <xdr:nvSpPr>
        <xdr:cNvPr id="707" name="楕円 706"/>
        <xdr:cNvSpPr/>
      </xdr:nvSpPr>
      <xdr:spPr>
        <a:xfrm>
          <a:off x="14541500" y="165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42935</xdr:rowOff>
    </xdr:from>
    <xdr:ext cx="534377" cy="259045"/>
    <xdr:sp macro="" textlink="">
      <xdr:nvSpPr>
        <xdr:cNvPr id="708" name="テキスト ボックス 707"/>
        <xdr:cNvSpPr txBox="1"/>
      </xdr:nvSpPr>
      <xdr:spPr>
        <a:xfrm>
          <a:off x="14325111" y="166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100307</xdr:rowOff>
    </xdr:from>
    <xdr:to>
      <xdr:col>72</xdr:col>
      <xdr:colOff>38100</xdr:colOff>
      <xdr:row>96</xdr:row>
      <xdr:rowOff>30457</xdr:rowOff>
    </xdr:to>
    <xdr:sp macro="" textlink="">
      <xdr:nvSpPr>
        <xdr:cNvPr id="709" name="楕円 708"/>
        <xdr:cNvSpPr/>
      </xdr:nvSpPr>
      <xdr:spPr>
        <a:xfrm>
          <a:off x="13652500" y="163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46984</xdr:rowOff>
    </xdr:from>
    <xdr:ext cx="534377" cy="259045"/>
    <xdr:sp macro="" textlink="">
      <xdr:nvSpPr>
        <xdr:cNvPr id="710" name="テキスト ボックス 709"/>
        <xdr:cNvSpPr txBox="1"/>
      </xdr:nvSpPr>
      <xdr:spPr>
        <a:xfrm>
          <a:off x="13436111" y="161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90272</xdr:rowOff>
    </xdr:from>
    <xdr:to>
      <xdr:col>67</xdr:col>
      <xdr:colOff>101600</xdr:colOff>
      <xdr:row>96</xdr:row>
      <xdr:rowOff>20422</xdr:rowOff>
    </xdr:to>
    <xdr:sp macro="" textlink="">
      <xdr:nvSpPr>
        <xdr:cNvPr id="711" name="楕円 710"/>
        <xdr:cNvSpPr/>
      </xdr:nvSpPr>
      <xdr:spPr>
        <a:xfrm>
          <a:off x="127635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36949</xdr:rowOff>
    </xdr:from>
    <xdr:ext cx="534377" cy="259045"/>
    <xdr:sp macro="" textlink="">
      <xdr:nvSpPr>
        <xdr:cNvPr id="712" name="テキスト ボックス 711"/>
        <xdr:cNvSpPr txBox="1"/>
      </xdr:nvSpPr>
      <xdr:spPr>
        <a:xfrm>
          <a:off x="12547111" y="161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89728</xdr:rowOff>
    </xdr:from>
    <xdr:to>
      <xdr:col>116</xdr:col>
      <xdr:colOff>63500</xdr:colOff>
      <xdr:row>38</xdr:row>
      <xdr:rowOff>98598</xdr:rowOff>
    </xdr:to>
    <xdr:cxnSp macro="">
      <xdr:nvCxnSpPr>
        <xdr:cNvPr id="739" name="直線コネクタ 738"/>
        <xdr:cNvCxnSpPr/>
      </xdr:nvCxnSpPr>
      <xdr:spPr>
        <a:xfrm>
          <a:off x="21323300" y="6604828"/>
          <a:ext cx="8382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89728</xdr:rowOff>
    </xdr:from>
    <xdr:to>
      <xdr:col>111</xdr:col>
      <xdr:colOff>177800</xdr:colOff>
      <xdr:row>38</xdr:row>
      <xdr:rowOff>101524</xdr:rowOff>
    </xdr:to>
    <xdr:cxnSp macro="">
      <xdr:nvCxnSpPr>
        <xdr:cNvPr id="742" name="直線コネクタ 741"/>
        <xdr:cNvCxnSpPr/>
      </xdr:nvCxnSpPr>
      <xdr:spPr>
        <a:xfrm flipV="1">
          <a:off x="20434300" y="6604828"/>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44191</xdr:rowOff>
    </xdr:from>
    <xdr:to>
      <xdr:col>107</xdr:col>
      <xdr:colOff>50800</xdr:colOff>
      <xdr:row>38</xdr:row>
      <xdr:rowOff>101524</xdr:rowOff>
    </xdr:to>
    <xdr:cxnSp macro="">
      <xdr:nvCxnSpPr>
        <xdr:cNvPr id="745" name="直線コネクタ 744"/>
        <xdr:cNvCxnSpPr/>
      </xdr:nvCxnSpPr>
      <xdr:spPr>
        <a:xfrm>
          <a:off x="19545300" y="6559291"/>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44191</xdr:rowOff>
    </xdr:from>
    <xdr:to>
      <xdr:col>102</xdr:col>
      <xdr:colOff>114300</xdr:colOff>
      <xdr:row>38</xdr:row>
      <xdr:rowOff>77064</xdr:rowOff>
    </xdr:to>
    <xdr:cxnSp macro="">
      <xdr:nvCxnSpPr>
        <xdr:cNvPr id="748" name="直線コネクタ 747"/>
        <xdr:cNvCxnSpPr/>
      </xdr:nvCxnSpPr>
      <xdr:spPr>
        <a:xfrm flipV="1">
          <a:off x="18656300" y="6559291"/>
          <a:ext cx="889000" cy="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47798</xdr:rowOff>
    </xdr:from>
    <xdr:to>
      <xdr:col>116</xdr:col>
      <xdr:colOff>114300</xdr:colOff>
      <xdr:row>38</xdr:row>
      <xdr:rowOff>149398</xdr:rowOff>
    </xdr:to>
    <xdr:sp macro="" textlink="">
      <xdr:nvSpPr>
        <xdr:cNvPr id="758" name="楕円 757"/>
        <xdr:cNvSpPr/>
      </xdr:nvSpPr>
      <xdr:spPr>
        <a:xfrm>
          <a:off x="221107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134175</xdr:rowOff>
    </xdr:from>
    <xdr:ext cx="378565" cy="259045"/>
    <xdr:sp macro="" textlink="">
      <xdr:nvSpPr>
        <xdr:cNvPr id="759" name="投資及び出資金該当値テキスト"/>
        <xdr:cNvSpPr txBox="1"/>
      </xdr:nvSpPr>
      <xdr:spPr>
        <a:xfrm>
          <a:off x="22212300" y="647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38928</xdr:rowOff>
    </xdr:from>
    <xdr:to>
      <xdr:col>112</xdr:col>
      <xdr:colOff>38100</xdr:colOff>
      <xdr:row>38</xdr:row>
      <xdr:rowOff>140528</xdr:rowOff>
    </xdr:to>
    <xdr:sp macro="" textlink="">
      <xdr:nvSpPr>
        <xdr:cNvPr id="760" name="楕円 759"/>
        <xdr:cNvSpPr/>
      </xdr:nvSpPr>
      <xdr:spPr>
        <a:xfrm>
          <a:off x="21272500" y="65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131655</xdr:rowOff>
    </xdr:from>
    <xdr:ext cx="469744" cy="259045"/>
    <xdr:sp macro="" textlink="">
      <xdr:nvSpPr>
        <xdr:cNvPr id="761" name="テキスト ボックス 760"/>
        <xdr:cNvSpPr txBox="1"/>
      </xdr:nvSpPr>
      <xdr:spPr>
        <a:xfrm>
          <a:off x="21088428" y="6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50724</xdr:rowOff>
    </xdr:from>
    <xdr:to>
      <xdr:col>107</xdr:col>
      <xdr:colOff>101600</xdr:colOff>
      <xdr:row>38</xdr:row>
      <xdr:rowOff>152324</xdr:rowOff>
    </xdr:to>
    <xdr:sp macro="" textlink="">
      <xdr:nvSpPr>
        <xdr:cNvPr id="762" name="楕円 761"/>
        <xdr:cNvSpPr/>
      </xdr:nvSpPr>
      <xdr:spPr>
        <a:xfrm>
          <a:off x="20383500" y="65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143451</xdr:rowOff>
    </xdr:from>
    <xdr:ext cx="378565" cy="259045"/>
    <xdr:sp macro="" textlink="">
      <xdr:nvSpPr>
        <xdr:cNvPr id="763" name="テキスト ボックス 762"/>
        <xdr:cNvSpPr txBox="1"/>
      </xdr:nvSpPr>
      <xdr:spPr>
        <a:xfrm>
          <a:off x="20245017" y="66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164841</xdr:rowOff>
    </xdr:from>
    <xdr:to>
      <xdr:col>102</xdr:col>
      <xdr:colOff>165100</xdr:colOff>
      <xdr:row>38</xdr:row>
      <xdr:rowOff>94991</xdr:rowOff>
    </xdr:to>
    <xdr:sp macro="" textlink="">
      <xdr:nvSpPr>
        <xdr:cNvPr id="764" name="楕円 763"/>
        <xdr:cNvSpPr/>
      </xdr:nvSpPr>
      <xdr:spPr>
        <a:xfrm>
          <a:off x="19494500" y="65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111518</xdr:rowOff>
    </xdr:from>
    <xdr:ext cx="469744" cy="259045"/>
    <xdr:sp macro="" textlink="">
      <xdr:nvSpPr>
        <xdr:cNvPr id="765" name="テキスト ボックス 764"/>
        <xdr:cNvSpPr txBox="1"/>
      </xdr:nvSpPr>
      <xdr:spPr>
        <a:xfrm>
          <a:off x="19310428"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66" name="楕円 765"/>
        <xdr:cNvSpPr/>
      </xdr:nvSpPr>
      <xdr:spPr>
        <a:xfrm>
          <a:off x="18605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118991</xdr:rowOff>
    </xdr:from>
    <xdr:ext cx="469744" cy="259045"/>
    <xdr:sp macro="" textlink="">
      <xdr:nvSpPr>
        <xdr:cNvPr id="767" name="テキスト ボックス 766"/>
        <xdr:cNvSpPr txBox="1"/>
      </xdr:nvSpPr>
      <xdr:spPr>
        <a:xfrm>
          <a:off x="18421428" y="663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26695</xdr:rowOff>
    </xdr:from>
    <xdr:to>
      <xdr:col>116</xdr:col>
      <xdr:colOff>63500</xdr:colOff>
      <xdr:row>57</xdr:row>
      <xdr:rowOff>30429</xdr:rowOff>
    </xdr:to>
    <xdr:cxnSp macro="">
      <xdr:nvCxnSpPr>
        <xdr:cNvPr id="796" name="直線コネクタ 795"/>
        <xdr:cNvCxnSpPr/>
      </xdr:nvCxnSpPr>
      <xdr:spPr>
        <a:xfrm flipV="1">
          <a:off x="21323300" y="9799345"/>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30429</xdr:rowOff>
    </xdr:from>
    <xdr:to>
      <xdr:col>111</xdr:col>
      <xdr:colOff>177800</xdr:colOff>
      <xdr:row>57</xdr:row>
      <xdr:rowOff>38659</xdr:rowOff>
    </xdr:to>
    <xdr:cxnSp macro="">
      <xdr:nvCxnSpPr>
        <xdr:cNvPr id="799" name="直線コネクタ 798"/>
        <xdr:cNvCxnSpPr/>
      </xdr:nvCxnSpPr>
      <xdr:spPr>
        <a:xfrm flipV="1">
          <a:off x="20434300" y="980307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38659</xdr:rowOff>
    </xdr:from>
    <xdr:to>
      <xdr:col>107</xdr:col>
      <xdr:colOff>50800</xdr:colOff>
      <xdr:row>57</xdr:row>
      <xdr:rowOff>42888</xdr:rowOff>
    </xdr:to>
    <xdr:cxnSp macro="">
      <xdr:nvCxnSpPr>
        <xdr:cNvPr id="802" name="直線コネクタ 801"/>
        <xdr:cNvCxnSpPr/>
      </xdr:nvCxnSpPr>
      <xdr:spPr>
        <a:xfrm flipV="1">
          <a:off x="19545300" y="981130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42888</xdr:rowOff>
    </xdr:from>
    <xdr:to>
      <xdr:col>102</xdr:col>
      <xdr:colOff>114300</xdr:colOff>
      <xdr:row>57</xdr:row>
      <xdr:rowOff>47879</xdr:rowOff>
    </xdr:to>
    <xdr:cxnSp macro="">
      <xdr:nvCxnSpPr>
        <xdr:cNvPr id="805" name="直線コネクタ 804"/>
        <xdr:cNvCxnSpPr/>
      </xdr:nvCxnSpPr>
      <xdr:spPr>
        <a:xfrm flipV="1">
          <a:off x="18656300" y="9815538"/>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147345</xdr:rowOff>
    </xdr:from>
    <xdr:to>
      <xdr:col>116</xdr:col>
      <xdr:colOff>114300</xdr:colOff>
      <xdr:row>57</xdr:row>
      <xdr:rowOff>77495</xdr:rowOff>
    </xdr:to>
    <xdr:sp macro="" textlink="">
      <xdr:nvSpPr>
        <xdr:cNvPr id="815" name="楕円 814"/>
        <xdr:cNvSpPr/>
      </xdr:nvSpPr>
      <xdr:spPr>
        <a:xfrm>
          <a:off x="22110700" y="97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170222</xdr:rowOff>
    </xdr:from>
    <xdr:ext cx="469744" cy="259045"/>
    <xdr:sp macro="" textlink="">
      <xdr:nvSpPr>
        <xdr:cNvPr id="816" name="貸付金該当値テキスト"/>
        <xdr:cNvSpPr txBox="1"/>
      </xdr:nvSpPr>
      <xdr:spPr>
        <a:xfrm>
          <a:off x="22212300" y="95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151079</xdr:rowOff>
    </xdr:from>
    <xdr:to>
      <xdr:col>112</xdr:col>
      <xdr:colOff>38100</xdr:colOff>
      <xdr:row>57</xdr:row>
      <xdr:rowOff>81229</xdr:rowOff>
    </xdr:to>
    <xdr:sp macro="" textlink="">
      <xdr:nvSpPr>
        <xdr:cNvPr id="817" name="楕円 816"/>
        <xdr:cNvSpPr/>
      </xdr:nvSpPr>
      <xdr:spPr>
        <a:xfrm>
          <a:off x="21272500" y="97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97756</xdr:rowOff>
    </xdr:from>
    <xdr:ext cx="469744" cy="259045"/>
    <xdr:sp macro="" textlink="">
      <xdr:nvSpPr>
        <xdr:cNvPr id="818" name="テキスト ボックス 817"/>
        <xdr:cNvSpPr txBox="1"/>
      </xdr:nvSpPr>
      <xdr:spPr>
        <a:xfrm>
          <a:off x="21088428" y="952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159309</xdr:rowOff>
    </xdr:from>
    <xdr:to>
      <xdr:col>107</xdr:col>
      <xdr:colOff>101600</xdr:colOff>
      <xdr:row>57</xdr:row>
      <xdr:rowOff>89459</xdr:rowOff>
    </xdr:to>
    <xdr:sp macro="" textlink="">
      <xdr:nvSpPr>
        <xdr:cNvPr id="819" name="楕円 818"/>
        <xdr:cNvSpPr/>
      </xdr:nvSpPr>
      <xdr:spPr>
        <a:xfrm>
          <a:off x="20383500" y="97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105986</xdr:rowOff>
    </xdr:from>
    <xdr:ext cx="469744" cy="259045"/>
    <xdr:sp macro="" textlink="">
      <xdr:nvSpPr>
        <xdr:cNvPr id="820" name="テキスト ボックス 819"/>
        <xdr:cNvSpPr txBox="1"/>
      </xdr:nvSpPr>
      <xdr:spPr>
        <a:xfrm>
          <a:off x="20199428" y="953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163538</xdr:rowOff>
    </xdr:from>
    <xdr:to>
      <xdr:col>102</xdr:col>
      <xdr:colOff>165100</xdr:colOff>
      <xdr:row>57</xdr:row>
      <xdr:rowOff>93688</xdr:rowOff>
    </xdr:to>
    <xdr:sp macro="" textlink="">
      <xdr:nvSpPr>
        <xdr:cNvPr id="821" name="楕円 820"/>
        <xdr:cNvSpPr/>
      </xdr:nvSpPr>
      <xdr:spPr>
        <a:xfrm>
          <a:off x="19494500" y="97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110215</xdr:rowOff>
    </xdr:from>
    <xdr:ext cx="469744" cy="259045"/>
    <xdr:sp macro="" textlink="">
      <xdr:nvSpPr>
        <xdr:cNvPr id="822" name="テキスト ボックス 821"/>
        <xdr:cNvSpPr txBox="1"/>
      </xdr:nvSpPr>
      <xdr:spPr>
        <a:xfrm>
          <a:off x="19310428" y="953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168529</xdr:rowOff>
    </xdr:from>
    <xdr:to>
      <xdr:col>98</xdr:col>
      <xdr:colOff>38100</xdr:colOff>
      <xdr:row>57</xdr:row>
      <xdr:rowOff>98679</xdr:rowOff>
    </xdr:to>
    <xdr:sp macro="" textlink="">
      <xdr:nvSpPr>
        <xdr:cNvPr id="823" name="楕円 822"/>
        <xdr:cNvSpPr/>
      </xdr:nvSpPr>
      <xdr:spPr>
        <a:xfrm>
          <a:off x="18605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115206</xdr:rowOff>
    </xdr:from>
    <xdr:ext cx="469744" cy="259045"/>
    <xdr:sp macro="" textlink="">
      <xdr:nvSpPr>
        <xdr:cNvPr id="824" name="テキスト ボックス 823"/>
        <xdr:cNvSpPr txBox="1"/>
      </xdr:nvSpPr>
      <xdr:spPr>
        <a:xfrm>
          <a:off x="18421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32693</xdr:rowOff>
    </xdr:from>
    <xdr:to>
      <xdr:col>116</xdr:col>
      <xdr:colOff>62864</xdr:colOff>
      <xdr:row>78</xdr:row>
      <xdr:rowOff>50752</xdr:rowOff>
    </xdr:to>
    <xdr:cxnSp macro="">
      <xdr:nvCxnSpPr>
        <xdr:cNvPr id="847" name="直線コネクタ 846"/>
        <xdr:cNvCxnSpPr/>
      </xdr:nvCxnSpPr>
      <xdr:spPr>
        <a:xfrm flipV="1">
          <a:off x="22159595" y="12548543"/>
          <a:ext cx="1269" cy="87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54579</xdr:rowOff>
    </xdr:from>
    <xdr:ext cx="534377" cy="259045"/>
    <xdr:sp macro="" textlink="">
      <xdr:nvSpPr>
        <xdr:cNvPr id="848" name="繰出金最小値テキスト"/>
        <xdr:cNvSpPr txBox="1"/>
      </xdr:nvSpPr>
      <xdr:spPr>
        <a:xfrm>
          <a:off x="22212300" y="134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50752</xdr:rowOff>
    </xdr:from>
    <xdr:to>
      <xdr:col>116</xdr:col>
      <xdr:colOff>152400</xdr:colOff>
      <xdr:row>78</xdr:row>
      <xdr:rowOff>50752</xdr:rowOff>
    </xdr:to>
    <xdr:cxnSp macro="">
      <xdr:nvCxnSpPr>
        <xdr:cNvPr id="849" name="直線コネクタ 848"/>
        <xdr:cNvCxnSpPr/>
      </xdr:nvCxnSpPr>
      <xdr:spPr>
        <a:xfrm>
          <a:off x="22072600" y="1342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150820</xdr:rowOff>
    </xdr:from>
    <xdr:ext cx="534377" cy="259045"/>
    <xdr:sp macro="" textlink="">
      <xdr:nvSpPr>
        <xdr:cNvPr id="850" name="繰出金最大値テキスト"/>
        <xdr:cNvSpPr txBox="1"/>
      </xdr:nvSpPr>
      <xdr:spPr>
        <a:xfrm>
          <a:off x="22212300" y="123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32693</xdr:rowOff>
    </xdr:from>
    <xdr:to>
      <xdr:col>116</xdr:col>
      <xdr:colOff>152400</xdr:colOff>
      <xdr:row>73</xdr:row>
      <xdr:rowOff>32693</xdr:rowOff>
    </xdr:to>
    <xdr:cxnSp macro="">
      <xdr:nvCxnSpPr>
        <xdr:cNvPr id="851" name="直線コネクタ 850"/>
        <xdr:cNvCxnSpPr/>
      </xdr:nvCxnSpPr>
      <xdr:spPr>
        <a:xfrm>
          <a:off x="22072600" y="1254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148821</xdr:rowOff>
    </xdr:from>
    <xdr:to>
      <xdr:col>116</xdr:col>
      <xdr:colOff>63500</xdr:colOff>
      <xdr:row>74</xdr:row>
      <xdr:rowOff>160571</xdr:rowOff>
    </xdr:to>
    <xdr:cxnSp macro="">
      <xdr:nvCxnSpPr>
        <xdr:cNvPr id="852" name="直線コネクタ 851"/>
        <xdr:cNvCxnSpPr/>
      </xdr:nvCxnSpPr>
      <xdr:spPr>
        <a:xfrm>
          <a:off x="21323300" y="12836121"/>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63395</xdr:rowOff>
    </xdr:from>
    <xdr:ext cx="534377" cy="259045"/>
    <xdr:sp macro="" textlink="">
      <xdr:nvSpPr>
        <xdr:cNvPr id="853" name="繰出金平均値テキスト"/>
        <xdr:cNvSpPr txBox="1"/>
      </xdr:nvSpPr>
      <xdr:spPr>
        <a:xfrm>
          <a:off x="22212300" y="1292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84968</xdr:rowOff>
    </xdr:from>
    <xdr:to>
      <xdr:col>116</xdr:col>
      <xdr:colOff>114300</xdr:colOff>
      <xdr:row>76</xdr:row>
      <xdr:rowOff>15118</xdr:rowOff>
    </xdr:to>
    <xdr:sp macro="" textlink="">
      <xdr:nvSpPr>
        <xdr:cNvPr id="854" name="フローチャート: 判断 853"/>
        <xdr:cNvSpPr/>
      </xdr:nvSpPr>
      <xdr:spPr>
        <a:xfrm>
          <a:off x="221107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30863</xdr:rowOff>
    </xdr:from>
    <xdr:to>
      <xdr:col>111</xdr:col>
      <xdr:colOff>177800</xdr:colOff>
      <xdr:row>74</xdr:row>
      <xdr:rowOff>148821</xdr:rowOff>
    </xdr:to>
    <xdr:cxnSp macro="">
      <xdr:nvCxnSpPr>
        <xdr:cNvPr id="855" name="直線コネクタ 854"/>
        <xdr:cNvCxnSpPr/>
      </xdr:nvCxnSpPr>
      <xdr:spPr>
        <a:xfrm>
          <a:off x="20434300" y="12203813"/>
          <a:ext cx="889000" cy="6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121818</xdr:rowOff>
    </xdr:from>
    <xdr:to>
      <xdr:col>112</xdr:col>
      <xdr:colOff>38100</xdr:colOff>
      <xdr:row>75</xdr:row>
      <xdr:rowOff>51968</xdr:rowOff>
    </xdr:to>
    <xdr:sp macro="" textlink="">
      <xdr:nvSpPr>
        <xdr:cNvPr id="856" name="フローチャート: 判断 855"/>
        <xdr:cNvSpPr/>
      </xdr:nvSpPr>
      <xdr:spPr>
        <a:xfrm>
          <a:off x="21272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43095</xdr:rowOff>
    </xdr:from>
    <xdr:ext cx="534377" cy="259045"/>
    <xdr:sp macro="" textlink="">
      <xdr:nvSpPr>
        <xdr:cNvPr id="857" name="テキスト ボックス 856"/>
        <xdr:cNvSpPr txBox="1"/>
      </xdr:nvSpPr>
      <xdr:spPr>
        <a:xfrm>
          <a:off x="21056111" y="129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156136</xdr:rowOff>
    </xdr:from>
    <xdr:to>
      <xdr:col>107</xdr:col>
      <xdr:colOff>50800</xdr:colOff>
      <xdr:row>71</xdr:row>
      <xdr:rowOff>30863</xdr:rowOff>
    </xdr:to>
    <xdr:cxnSp macro="">
      <xdr:nvCxnSpPr>
        <xdr:cNvPr id="858" name="直線コネクタ 857"/>
        <xdr:cNvCxnSpPr/>
      </xdr:nvCxnSpPr>
      <xdr:spPr>
        <a:xfrm>
          <a:off x="19545300" y="1215763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118938</xdr:rowOff>
    </xdr:from>
    <xdr:to>
      <xdr:col>107</xdr:col>
      <xdr:colOff>101600</xdr:colOff>
      <xdr:row>75</xdr:row>
      <xdr:rowOff>49088</xdr:rowOff>
    </xdr:to>
    <xdr:sp macro="" textlink="">
      <xdr:nvSpPr>
        <xdr:cNvPr id="859" name="フローチャート: 判断 858"/>
        <xdr:cNvSpPr/>
      </xdr:nvSpPr>
      <xdr:spPr>
        <a:xfrm>
          <a:off x="20383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40215</xdr:rowOff>
    </xdr:from>
    <xdr:ext cx="534377" cy="259045"/>
    <xdr:sp macro="" textlink="">
      <xdr:nvSpPr>
        <xdr:cNvPr id="860" name="テキスト ボックス 859"/>
        <xdr:cNvSpPr txBox="1"/>
      </xdr:nvSpPr>
      <xdr:spPr>
        <a:xfrm>
          <a:off x="20167111" y="1289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27000</xdr:rowOff>
    </xdr:from>
    <xdr:to>
      <xdr:col>102</xdr:col>
      <xdr:colOff>114300</xdr:colOff>
      <xdr:row>70</xdr:row>
      <xdr:rowOff>156136</xdr:rowOff>
    </xdr:to>
    <xdr:cxnSp macro="">
      <xdr:nvCxnSpPr>
        <xdr:cNvPr id="861" name="直線コネクタ 860"/>
        <xdr:cNvCxnSpPr/>
      </xdr:nvCxnSpPr>
      <xdr:spPr>
        <a:xfrm>
          <a:off x="18656300" y="12028500"/>
          <a:ext cx="889000" cy="12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85562</xdr:rowOff>
    </xdr:from>
    <xdr:to>
      <xdr:col>102</xdr:col>
      <xdr:colOff>165100</xdr:colOff>
      <xdr:row>75</xdr:row>
      <xdr:rowOff>15712</xdr:rowOff>
    </xdr:to>
    <xdr:sp macro="" textlink="">
      <xdr:nvSpPr>
        <xdr:cNvPr id="862" name="フローチャート: 判断 861"/>
        <xdr:cNvSpPr/>
      </xdr:nvSpPr>
      <xdr:spPr>
        <a:xfrm>
          <a:off x="19494500" y="1277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6839</xdr:rowOff>
    </xdr:from>
    <xdr:ext cx="534377" cy="259045"/>
    <xdr:sp macro="" textlink="">
      <xdr:nvSpPr>
        <xdr:cNvPr id="863" name="テキスト ボックス 862"/>
        <xdr:cNvSpPr txBox="1"/>
      </xdr:nvSpPr>
      <xdr:spPr>
        <a:xfrm>
          <a:off x="19278111" y="1286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73035</xdr:rowOff>
    </xdr:from>
    <xdr:to>
      <xdr:col>98</xdr:col>
      <xdr:colOff>38100</xdr:colOff>
      <xdr:row>75</xdr:row>
      <xdr:rowOff>3185</xdr:rowOff>
    </xdr:to>
    <xdr:sp macro="" textlink="">
      <xdr:nvSpPr>
        <xdr:cNvPr id="864" name="フローチャート: 判断 863"/>
        <xdr:cNvSpPr/>
      </xdr:nvSpPr>
      <xdr:spPr>
        <a:xfrm>
          <a:off x="18605500" y="1276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165762</xdr:rowOff>
    </xdr:from>
    <xdr:ext cx="534377" cy="259045"/>
    <xdr:sp macro="" textlink="">
      <xdr:nvSpPr>
        <xdr:cNvPr id="865" name="テキスト ボックス 864"/>
        <xdr:cNvSpPr txBox="1"/>
      </xdr:nvSpPr>
      <xdr:spPr>
        <a:xfrm>
          <a:off x="18389111" y="128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109771</xdr:rowOff>
    </xdr:from>
    <xdr:to>
      <xdr:col>116</xdr:col>
      <xdr:colOff>114300</xdr:colOff>
      <xdr:row>75</xdr:row>
      <xdr:rowOff>39921</xdr:rowOff>
    </xdr:to>
    <xdr:sp macro="" textlink="">
      <xdr:nvSpPr>
        <xdr:cNvPr id="871" name="楕円 870"/>
        <xdr:cNvSpPr/>
      </xdr:nvSpPr>
      <xdr:spPr>
        <a:xfrm>
          <a:off x="22110700" y="127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132648</xdr:rowOff>
    </xdr:from>
    <xdr:ext cx="534377" cy="259045"/>
    <xdr:sp macro="" textlink="">
      <xdr:nvSpPr>
        <xdr:cNvPr id="872" name="繰出金該当値テキスト"/>
        <xdr:cNvSpPr txBox="1"/>
      </xdr:nvSpPr>
      <xdr:spPr>
        <a:xfrm>
          <a:off x="22212300" y="126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98021</xdr:rowOff>
    </xdr:from>
    <xdr:to>
      <xdr:col>112</xdr:col>
      <xdr:colOff>38100</xdr:colOff>
      <xdr:row>75</xdr:row>
      <xdr:rowOff>28171</xdr:rowOff>
    </xdr:to>
    <xdr:sp macro="" textlink="">
      <xdr:nvSpPr>
        <xdr:cNvPr id="873" name="楕円 872"/>
        <xdr:cNvSpPr/>
      </xdr:nvSpPr>
      <xdr:spPr>
        <a:xfrm>
          <a:off x="21272500" y="127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44698</xdr:rowOff>
    </xdr:from>
    <xdr:ext cx="534377" cy="259045"/>
    <xdr:sp macro="" textlink="">
      <xdr:nvSpPr>
        <xdr:cNvPr id="874" name="テキスト ボックス 873"/>
        <xdr:cNvSpPr txBox="1"/>
      </xdr:nvSpPr>
      <xdr:spPr>
        <a:xfrm>
          <a:off x="21056111" y="125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151513</xdr:rowOff>
    </xdr:from>
    <xdr:to>
      <xdr:col>107</xdr:col>
      <xdr:colOff>101600</xdr:colOff>
      <xdr:row>71</xdr:row>
      <xdr:rowOff>81663</xdr:rowOff>
    </xdr:to>
    <xdr:sp macro="" textlink="">
      <xdr:nvSpPr>
        <xdr:cNvPr id="875" name="楕円 874"/>
        <xdr:cNvSpPr/>
      </xdr:nvSpPr>
      <xdr:spPr>
        <a:xfrm>
          <a:off x="20383500" y="1215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98190</xdr:rowOff>
    </xdr:from>
    <xdr:ext cx="534377" cy="259045"/>
    <xdr:sp macro="" textlink="">
      <xdr:nvSpPr>
        <xdr:cNvPr id="876" name="テキスト ボックス 875"/>
        <xdr:cNvSpPr txBox="1"/>
      </xdr:nvSpPr>
      <xdr:spPr>
        <a:xfrm>
          <a:off x="20167111" y="119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105336</xdr:rowOff>
    </xdr:from>
    <xdr:to>
      <xdr:col>102</xdr:col>
      <xdr:colOff>165100</xdr:colOff>
      <xdr:row>71</xdr:row>
      <xdr:rowOff>35486</xdr:rowOff>
    </xdr:to>
    <xdr:sp macro="" textlink="">
      <xdr:nvSpPr>
        <xdr:cNvPr id="877" name="楕円 876"/>
        <xdr:cNvSpPr/>
      </xdr:nvSpPr>
      <xdr:spPr>
        <a:xfrm>
          <a:off x="19494500" y="1210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52013</xdr:rowOff>
    </xdr:from>
    <xdr:ext cx="534377" cy="259045"/>
    <xdr:sp macro="" textlink="">
      <xdr:nvSpPr>
        <xdr:cNvPr id="878" name="テキスト ボックス 877"/>
        <xdr:cNvSpPr txBox="1"/>
      </xdr:nvSpPr>
      <xdr:spPr>
        <a:xfrm>
          <a:off x="19278111" y="118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147650</xdr:rowOff>
    </xdr:from>
    <xdr:to>
      <xdr:col>98</xdr:col>
      <xdr:colOff>38100</xdr:colOff>
      <xdr:row>70</xdr:row>
      <xdr:rowOff>77800</xdr:rowOff>
    </xdr:to>
    <xdr:sp macro="" textlink="">
      <xdr:nvSpPr>
        <xdr:cNvPr id="879" name="楕円 878"/>
        <xdr:cNvSpPr/>
      </xdr:nvSpPr>
      <xdr:spPr>
        <a:xfrm>
          <a:off x="18605500" y="119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94327</xdr:rowOff>
    </xdr:from>
    <xdr:ext cx="534377" cy="259045"/>
    <xdr:sp macro="" textlink="">
      <xdr:nvSpPr>
        <xdr:cNvPr id="880" name="テキスト ボックス 879"/>
        <xdr:cNvSpPr txBox="1"/>
      </xdr:nvSpPr>
      <xdr:spPr>
        <a:xfrm>
          <a:off x="18389111" y="1175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778.18㎢</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物件費については，会計年度任用職員制度に伴い，物件費から人件費になったことにより前年度と比較し減少したものの，保育所運営や一般廃棄物収集業務等の事務事業の民間委託などにより，依然として類似団体内平均値と比較し多額となっている。維持補修費について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ことにより保有する公共施設数が多いことや県道の権限移譲を積極的に受け入れていることから維持管理の費用が多額となっている。補助費等については，新型コロナウイルス感染症対策としての補助事業により多額となっている。普通建設事業費については，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事業，自治活動拠点施設整備事業などを行ったことにより類似団体と比較し多額となっている。公債費については，ハード事業やソフト事業の財源として借り入れた過疎対策事業債や合併特例事業債などの地方債償還が多額となっ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51,234
50,556
778.18
46,136,041
44,901,249
700,627
21,983,848
47,512,596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37287</xdr:rowOff>
    </xdr:from>
    <xdr:to>
      <xdr:col>24</xdr:col>
      <xdr:colOff>63500</xdr:colOff>
      <xdr:row>30</xdr:row>
      <xdr:rowOff>83922</xdr:rowOff>
    </xdr:to>
    <xdr:cxnSp macro="">
      <xdr:nvCxnSpPr>
        <xdr:cNvPr id="59" name="直線コネクタ 58"/>
        <xdr:cNvCxnSpPr/>
      </xdr:nvCxnSpPr>
      <xdr:spPr>
        <a:xfrm>
          <a:off x="3797300" y="5180787"/>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37287</xdr:rowOff>
    </xdr:from>
    <xdr:to>
      <xdr:col>19</xdr:col>
      <xdr:colOff>177800</xdr:colOff>
      <xdr:row>30</xdr:row>
      <xdr:rowOff>108610</xdr:rowOff>
    </xdr:to>
    <xdr:cxnSp macro="">
      <xdr:nvCxnSpPr>
        <xdr:cNvPr id="62" name="直線コネクタ 61"/>
        <xdr:cNvCxnSpPr/>
      </xdr:nvCxnSpPr>
      <xdr:spPr>
        <a:xfrm flipV="1">
          <a:off x="2908300" y="5180787"/>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28143</xdr:rowOff>
    </xdr:from>
    <xdr:to>
      <xdr:col>15</xdr:col>
      <xdr:colOff>50800</xdr:colOff>
      <xdr:row>30</xdr:row>
      <xdr:rowOff>108610</xdr:rowOff>
    </xdr:to>
    <xdr:cxnSp macro="">
      <xdr:nvCxnSpPr>
        <xdr:cNvPr id="65" name="直線コネクタ 64"/>
        <xdr:cNvCxnSpPr/>
      </xdr:nvCxnSpPr>
      <xdr:spPr>
        <a:xfrm>
          <a:off x="2019300" y="5171643"/>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28143</xdr:rowOff>
    </xdr:from>
    <xdr:to>
      <xdr:col>10</xdr:col>
      <xdr:colOff>114300</xdr:colOff>
      <xdr:row>30</xdr:row>
      <xdr:rowOff>33630</xdr:rowOff>
    </xdr:to>
    <xdr:cxnSp macro="">
      <xdr:nvCxnSpPr>
        <xdr:cNvPr id="68" name="直線コネクタ 67"/>
        <xdr:cNvCxnSpPr/>
      </xdr:nvCxnSpPr>
      <xdr:spPr>
        <a:xfrm flipV="1">
          <a:off x="1130300" y="517164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33122</xdr:rowOff>
    </xdr:from>
    <xdr:to>
      <xdr:col>24</xdr:col>
      <xdr:colOff>114300</xdr:colOff>
      <xdr:row>30</xdr:row>
      <xdr:rowOff>134722</xdr:rowOff>
    </xdr:to>
    <xdr:sp macro="" textlink="">
      <xdr:nvSpPr>
        <xdr:cNvPr id="78" name="楕円 77"/>
        <xdr:cNvSpPr/>
      </xdr:nvSpPr>
      <xdr:spPr>
        <a:xfrm>
          <a:off x="4584700" y="51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157599</xdr:rowOff>
    </xdr:from>
    <xdr:ext cx="469744" cy="259045"/>
    <xdr:sp macro="" textlink="">
      <xdr:nvSpPr>
        <xdr:cNvPr id="79" name="議会費該当値テキスト"/>
        <xdr:cNvSpPr txBox="1"/>
      </xdr:nvSpPr>
      <xdr:spPr>
        <a:xfrm>
          <a:off x="4686300" y="512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157937</xdr:rowOff>
    </xdr:from>
    <xdr:to>
      <xdr:col>20</xdr:col>
      <xdr:colOff>38100</xdr:colOff>
      <xdr:row>30</xdr:row>
      <xdr:rowOff>88087</xdr:rowOff>
    </xdr:to>
    <xdr:sp macro="" textlink="">
      <xdr:nvSpPr>
        <xdr:cNvPr id="80" name="楕円 79"/>
        <xdr:cNvSpPr/>
      </xdr:nvSpPr>
      <xdr:spPr>
        <a:xfrm>
          <a:off x="3746500" y="51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104614</xdr:rowOff>
    </xdr:from>
    <xdr:ext cx="469744" cy="259045"/>
    <xdr:sp macro="" textlink="">
      <xdr:nvSpPr>
        <xdr:cNvPr id="81" name="テキスト ボックス 80"/>
        <xdr:cNvSpPr txBox="1"/>
      </xdr:nvSpPr>
      <xdr:spPr>
        <a:xfrm>
          <a:off x="3562428" y="49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57810</xdr:rowOff>
    </xdr:from>
    <xdr:to>
      <xdr:col>15</xdr:col>
      <xdr:colOff>101600</xdr:colOff>
      <xdr:row>30</xdr:row>
      <xdr:rowOff>159410</xdr:rowOff>
    </xdr:to>
    <xdr:sp macro="" textlink="">
      <xdr:nvSpPr>
        <xdr:cNvPr id="82" name="楕円 81"/>
        <xdr:cNvSpPr/>
      </xdr:nvSpPr>
      <xdr:spPr>
        <a:xfrm>
          <a:off x="2857500" y="52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4487</xdr:rowOff>
    </xdr:from>
    <xdr:ext cx="469744" cy="259045"/>
    <xdr:sp macro="" textlink="">
      <xdr:nvSpPr>
        <xdr:cNvPr id="83" name="テキスト ボックス 82"/>
        <xdr:cNvSpPr txBox="1"/>
      </xdr:nvSpPr>
      <xdr:spPr>
        <a:xfrm>
          <a:off x="2673428" y="49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148793</xdr:rowOff>
    </xdr:from>
    <xdr:to>
      <xdr:col>10</xdr:col>
      <xdr:colOff>165100</xdr:colOff>
      <xdr:row>30</xdr:row>
      <xdr:rowOff>78943</xdr:rowOff>
    </xdr:to>
    <xdr:sp macro="" textlink="">
      <xdr:nvSpPr>
        <xdr:cNvPr id="84" name="楕円 83"/>
        <xdr:cNvSpPr/>
      </xdr:nvSpPr>
      <xdr:spPr>
        <a:xfrm>
          <a:off x="1968500" y="51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95470</xdr:rowOff>
    </xdr:from>
    <xdr:ext cx="469744" cy="259045"/>
    <xdr:sp macro="" textlink="">
      <xdr:nvSpPr>
        <xdr:cNvPr id="85" name="テキスト ボックス 84"/>
        <xdr:cNvSpPr txBox="1"/>
      </xdr:nvSpPr>
      <xdr:spPr>
        <a:xfrm>
          <a:off x="1784428" y="489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154280</xdr:rowOff>
    </xdr:from>
    <xdr:to>
      <xdr:col>6</xdr:col>
      <xdr:colOff>38100</xdr:colOff>
      <xdr:row>30</xdr:row>
      <xdr:rowOff>84430</xdr:rowOff>
    </xdr:to>
    <xdr:sp macro="" textlink="">
      <xdr:nvSpPr>
        <xdr:cNvPr id="86" name="楕円 85"/>
        <xdr:cNvSpPr/>
      </xdr:nvSpPr>
      <xdr:spPr>
        <a:xfrm>
          <a:off x="1079500" y="51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100957</xdr:rowOff>
    </xdr:from>
    <xdr:ext cx="469744" cy="259045"/>
    <xdr:sp macro="" textlink="">
      <xdr:nvSpPr>
        <xdr:cNvPr id="87" name="テキスト ボックス 86"/>
        <xdr:cNvSpPr txBox="1"/>
      </xdr:nvSpPr>
      <xdr:spPr>
        <a:xfrm>
          <a:off x="895428" y="490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83434</xdr:rowOff>
    </xdr:from>
    <xdr:to>
      <xdr:col>24</xdr:col>
      <xdr:colOff>63500</xdr:colOff>
      <xdr:row>56</xdr:row>
      <xdr:rowOff>140527</xdr:rowOff>
    </xdr:to>
    <xdr:cxnSp macro="">
      <xdr:nvCxnSpPr>
        <xdr:cNvPr id="116" name="直線コネクタ 115"/>
        <xdr:cNvCxnSpPr/>
      </xdr:nvCxnSpPr>
      <xdr:spPr>
        <a:xfrm flipV="1">
          <a:off x="3797300" y="9341734"/>
          <a:ext cx="838200" cy="39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129630</xdr:rowOff>
    </xdr:from>
    <xdr:to>
      <xdr:col>19</xdr:col>
      <xdr:colOff>177800</xdr:colOff>
      <xdr:row>56</xdr:row>
      <xdr:rowOff>140527</xdr:rowOff>
    </xdr:to>
    <xdr:cxnSp macro="">
      <xdr:nvCxnSpPr>
        <xdr:cNvPr id="119" name="直線コネクタ 118"/>
        <xdr:cNvCxnSpPr/>
      </xdr:nvCxnSpPr>
      <xdr:spPr>
        <a:xfrm>
          <a:off x="2908300" y="9730830"/>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129630</xdr:rowOff>
    </xdr:from>
    <xdr:to>
      <xdr:col>15</xdr:col>
      <xdr:colOff>50800</xdr:colOff>
      <xdr:row>56</xdr:row>
      <xdr:rowOff>161245</xdr:rowOff>
    </xdr:to>
    <xdr:cxnSp macro="">
      <xdr:nvCxnSpPr>
        <xdr:cNvPr id="122" name="直線コネクタ 121"/>
        <xdr:cNvCxnSpPr/>
      </xdr:nvCxnSpPr>
      <xdr:spPr>
        <a:xfrm flipV="1">
          <a:off x="2019300" y="9730830"/>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161245</xdr:rowOff>
    </xdr:from>
    <xdr:to>
      <xdr:col>10</xdr:col>
      <xdr:colOff>114300</xdr:colOff>
      <xdr:row>57</xdr:row>
      <xdr:rowOff>4609</xdr:rowOff>
    </xdr:to>
    <xdr:cxnSp macro="">
      <xdr:nvCxnSpPr>
        <xdr:cNvPr id="125" name="直線コネクタ 124"/>
        <xdr:cNvCxnSpPr/>
      </xdr:nvCxnSpPr>
      <xdr:spPr>
        <a:xfrm flipV="1">
          <a:off x="1130300" y="9762445"/>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32634</xdr:rowOff>
    </xdr:from>
    <xdr:to>
      <xdr:col>24</xdr:col>
      <xdr:colOff>114300</xdr:colOff>
      <xdr:row>54</xdr:row>
      <xdr:rowOff>134234</xdr:rowOff>
    </xdr:to>
    <xdr:sp macro="" textlink="">
      <xdr:nvSpPr>
        <xdr:cNvPr id="135" name="楕円 134"/>
        <xdr:cNvSpPr/>
      </xdr:nvSpPr>
      <xdr:spPr>
        <a:xfrm>
          <a:off x="4584700" y="92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55511</xdr:rowOff>
    </xdr:from>
    <xdr:ext cx="599010" cy="259045"/>
    <xdr:sp macro="" textlink="">
      <xdr:nvSpPr>
        <xdr:cNvPr id="136" name="総務費該当値テキスト"/>
        <xdr:cNvSpPr txBox="1"/>
      </xdr:nvSpPr>
      <xdr:spPr>
        <a:xfrm>
          <a:off x="4686300" y="914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89727</xdr:rowOff>
    </xdr:from>
    <xdr:to>
      <xdr:col>20</xdr:col>
      <xdr:colOff>38100</xdr:colOff>
      <xdr:row>57</xdr:row>
      <xdr:rowOff>19877</xdr:rowOff>
    </xdr:to>
    <xdr:sp macro="" textlink="">
      <xdr:nvSpPr>
        <xdr:cNvPr id="137" name="楕円 136"/>
        <xdr:cNvSpPr/>
      </xdr:nvSpPr>
      <xdr:spPr>
        <a:xfrm>
          <a:off x="3746500" y="96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36404</xdr:rowOff>
    </xdr:from>
    <xdr:ext cx="599010" cy="259045"/>
    <xdr:sp macro="" textlink="">
      <xdr:nvSpPr>
        <xdr:cNvPr id="138" name="テキスト ボックス 137"/>
        <xdr:cNvSpPr txBox="1"/>
      </xdr:nvSpPr>
      <xdr:spPr>
        <a:xfrm>
          <a:off x="3497795" y="946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78830</xdr:rowOff>
    </xdr:from>
    <xdr:to>
      <xdr:col>15</xdr:col>
      <xdr:colOff>101600</xdr:colOff>
      <xdr:row>57</xdr:row>
      <xdr:rowOff>8980</xdr:rowOff>
    </xdr:to>
    <xdr:sp macro="" textlink="">
      <xdr:nvSpPr>
        <xdr:cNvPr id="139" name="楕円 138"/>
        <xdr:cNvSpPr/>
      </xdr:nvSpPr>
      <xdr:spPr>
        <a:xfrm>
          <a:off x="2857500" y="96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25507</xdr:rowOff>
    </xdr:from>
    <xdr:ext cx="599010" cy="259045"/>
    <xdr:sp macro="" textlink="">
      <xdr:nvSpPr>
        <xdr:cNvPr id="140" name="テキスト ボックス 139"/>
        <xdr:cNvSpPr txBox="1"/>
      </xdr:nvSpPr>
      <xdr:spPr>
        <a:xfrm>
          <a:off x="2608795" y="94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110445</xdr:rowOff>
    </xdr:from>
    <xdr:to>
      <xdr:col>10</xdr:col>
      <xdr:colOff>165100</xdr:colOff>
      <xdr:row>57</xdr:row>
      <xdr:rowOff>40595</xdr:rowOff>
    </xdr:to>
    <xdr:sp macro="" textlink="">
      <xdr:nvSpPr>
        <xdr:cNvPr id="141" name="楕円 140"/>
        <xdr:cNvSpPr/>
      </xdr:nvSpPr>
      <xdr:spPr>
        <a:xfrm>
          <a:off x="1968500" y="97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57122</xdr:rowOff>
    </xdr:from>
    <xdr:ext cx="599010" cy="259045"/>
    <xdr:sp macro="" textlink="">
      <xdr:nvSpPr>
        <xdr:cNvPr id="142" name="テキスト ボックス 141"/>
        <xdr:cNvSpPr txBox="1"/>
      </xdr:nvSpPr>
      <xdr:spPr>
        <a:xfrm>
          <a:off x="1719795" y="948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125259</xdr:rowOff>
    </xdr:from>
    <xdr:to>
      <xdr:col>6</xdr:col>
      <xdr:colOff>38100</xdr:colOff>
      <xdr:row>57</xdr:row>
      <xdr:rowOff>55409</xdr:rowOff>
    </xdr:to>
    <xdr:sp macro="" textlink="">
      <xdr:nvSpPr>
        <xdr:cNvPr id="143" name="楕円 142"/>
        <xdr:cNvSpPr/>
      </xdr:nvSpPr>
      <xdr:spPr>
        <a:xfrm>
          <a:off x="1079500" y="97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71936</xdr:rowOff>
    </xdr:from>
    <xdr:ext cx="599010" cy="259045"/>
    <xdr:sp macro="" textlink="">
      <xdr:nvSpPr>
        <xdr:cNvPr id="144" name="テキスト ボックス 143"/>
        <xdr:cNvSpPr txBox="1"/>
      </xdr:nvSpPr>
      <xdr:spPr>
        <a:xfrm>
          <a:off x="830795" y="950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160363</xdr:rowOff>
    </xdr:from>
    <xdr:to>
      <xdr:col>24</xdr:col>
      <xdr:colOff>63500</xdr:colOff>
      <xdr:row>74</xdr:row>
      <xdr:rowOff>54801</xdr:rowOff>
    </xdr:to>
    <xdr:cxnSp macro="">
      <xdr:nvCxnSpPr>
        <xdr:cNvPr id="174" name="直線コネクタ 173"/>
        <xdr:cNvCxnSpPr/>
      </xdr:nvCxnSpPr>
      <xdr:spPr>
        <a:xfrm flipV="1">
          <a:off x="3797300" y="12676213"/>
          <a:ext cx="838200" cy="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54801</xdr:rowOff>
    </xdr:from>
    <xdr:to>
      <xdr:col>19</xdr:col>
      <xdr:colOff>177800</xdr:colOff>
      <xdr:row>74</xdr:row>
      <xdr:rowOff>98958</xdr:rowOff>
    </xdr:to>
    <xdr:cxnSp macro="">
      <xdr:nvCxnSpPr>
        <xdr:cNvPr id="177" name="直線コネクタ 176"/>
        <xdr:cNvCxnSpPr/>
      </xdr:nvCxnSpPr>
      <xdr:spPr>
        <a:xfrm flipV="1">
          <a:off x="2908300" y="12742101"/>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82601</xdr:rowOff>
    </xdr:from>
    <xdr:to>
      <xdr:col>15</xdr:col>
      <xdr:colOff>50800</xdr:colOff>
      <xdr:row>74</xdr:row>
      <xdr:rowOff>98958</xdr:rowOff>
    </xdr:to>
    <xdr:cxnSp macro="">
      <xdr:nvCxnSpPr>
        <xdr:cNvPr id="180" name="直線コネクタ 179"/>
        <xdr:cNvCxnSpPr/>
      </xdr:nvCxnSpPr>
      <xdr:spPr>
        <a:xfrm>
          <a:off x="2019300" y="12598451"/>
          <a:ext cx="889000" cy="1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82601</xdr:rowOff>
    </xdr:from>
    <xdr:to>
      <xdr:col>10</xdr:col>
      <xdr:colOff>114300</xdr:colOff>
      <xdr:row>74</xdr:row>
      <xdr:rowOff>39612</xdr:rowOff>
    </xdr:to>
    <xdr:cxnSp macro="">
      <xdr:nvCxnSpPr>
        <xdr:cNvPr id="183" name="直線コネクタ 182"/>
        <xdr:cNvCxnSpPr/>
      </xdr:nvCxnSpPr>
      <xdr:spPr>
        <a:xfrm flipV="1">
          <a:off x="1130300" y="12598451"/>
          <a:ext cx="889000" cy="1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109563</xdr:rowOff>
    </xdr:from>
    <xdr:to>
      <xdr:col>24</xdr:col>
      <xdr:colOff>114300</xdr:colOff>
      <xdr:row>74</xdr:row>
      <xdr:rowOff>39713</xdr:rowOff>
    </xdr:to>
    <xdr:sp macro="" textlink="">
      <xdr:nvSpPr>
        <xdr:cNvPr id="193" name="楕円 192"/>
        <xdr:cNvSpPr/>
      </xdr:nvSpPr>
      <xdr:spPr>
        <a:xfrm>
          <a:off x="4584700" y="126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132440</xdr:rowOff>
    </xdr:from>
    <xdr:ext cx="599010" cy="259045"/>
    <xdr:sp macro="" textlink="">
      <xdr:nvSpPr>
        <xdr:cNvPr id="194" name="民生費該当値テキスト"/>
        <xdr:cNvSpPr txBox="1"/>
      </xdr:nvSpPr>
      <xdr:spPr>
        <a:xfrm>
          <a:off x="4686300" y="1247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4001</xdr:rowOff>
    </xdr:from>
    <xdr:to>
      <xdr:col>20</xdr:col>
      <xdr:colOff>38100</xdr:colOff>
      <xdr:row>74</xdr:row>
      <xdr:rowOff>105601</xdr:rowOff>
    </xdr:to>
    <xdr:sp macro="" textlink="">
      <xdr:nvSpPr>
        <xdr:cNvPr id="195" name="楕円 194"/>
        <xdr:cNvSpPr/>
      </xdr:nvSpPr>
      <xdr:spPr>
        <a:xfrm>
          <a:off x="3746500" y="126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122128</xdr:rowOff>
    </xdr:from>
    <xdr:ext cx="599010" cy="259045"/>
    <xdr:sp macro="" textlink="">
      <xdr:nvSpPr>
        <xdr:cNvPr id="196" name="テキスト ボックス 195"/>
        <xdr:cNvSpPr txBox="1"/>
      </xdr:nvSpPr>
      <xdr:spPr>
        <a:xfrm>
          <a:off x="3497795" y="1246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48158</xdr:rowOff>
    </xdr:from>
    <xdr:to>
      <xdr:col>15</xdr:col>
      <xdr:colOff>101600</xdr:colOff>
      <xdr:row>74</xdr:row>
      <xdr:rowOff>149758</xdr:rowOff>
    </xdr:to>
    <xdr:sp macro="" textlink="">
      <xdr:nvSpPr>
        <xdr:cNvPr id="197" name="楕円 196"/>
        <xdr:cNvSpPr/>
      </xdr:nvSpPr>
      <xdr:spPr>
        <a:xfrm>
          <a:off x="2857500" y="127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166285</xdr:rowOff>
    </xdr:from>
    <xdr:ext cx="599010" cy="259045"/>
    <xdr:sp macro="" textlink="">
      <xdr:nvSpPr>
        <xdr:cNvPr id="198" name="テキスト ボックス 197"/>
        <xdr:cNvSpPr txBox="1"/>
      </xdr:nvSpPr>
      <xdr:spPr>
        <a:xfrm>
          <a:off x="2608795" y="1251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31801</xdr:rowOff>
    </xdr:from>
    <xdr:to>
      <xdr:col>10</xdr:col>
      <xdr:colOff>165100</xdr:colOff>
      <xdr:row>73</xdr:row>
      <xdr:rowOff>133401</xdr:rowOff>
    </xdr:to>
    <xdr:sp macro="" textlink="">
      <xdr:nvSpPr>
        <xdr:cNvPr id="199" name="楕円 198"/>
        <xdr:cNvSpPr/>
      </xdr:nvSpPr>
      <xdr:spPr>
        <a:xfrm>
          <a:off x="1968500" y="125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149928</xdr:rowOff>
    </xdr:from>
    <xdr:ext cx="599010" cy="259045"/>
    <xdr:sp macro="" textlink="">
      <xdr:nvSpPr>
        <xdr:cNvPr id="200" name="テキスト ボックス 199"/>
        <xdr:cNvSpPr txBox="1"/>
      </xdr:nvSpPr>
      <xdr:spPr>
        <a:xfrm>
          <a:off x="1719795" y="1232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160262</xdr:rowOff>
    </xdr:from>
    <xdr:to>
      <xdr:col>6</xdr:col>
      <xdr:colOff>38100</xdr:colOff>
      <xdr:row>74</xdr:row>
      <xdr:rowOff>90412</xdr:rowOff>
    </xdr:to>
    <xdr:sp macro="" textlink="">
      <xdr:nvSpPr>
        <xdr:cNvPr id="201" name="楕円 200"/>
        <xdr:cNvSpPr/>
      </xdr:nvSpPr>
      <xdr:spPr>
        <a:xfrm>
          <a:off x="1079500" y="126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106939</xdr:rowOff>
    </xdr:from>
    <xdr:ext cx="599010" cy="259045"/>
    <xdr:sp macro="" textlink="">
      <xdr:nvSpPr>
        <xdr:cNvPr id="202" name="テキスト ボックス 201"/>
        <xdr:cNvSpPr txBox="1"/>
      </xdr:nvSpPr>
      <xdr:spPr>
        <a:xfrm>
          <a:off x="830795" y="124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145568</xdr:rowOff>
    </xdr:from>
    <xdr:to>
      <xdr:col>24</xdr:col>
      <xdr:colOff>63500</xdr:colOff>
      <xdr:row>96</xdr:row>
      <xdr:rowOff>4347</xdr:rowOff>
    </xdr:to>
    <xdr:cxnSp macro="">
      <xdr:nvCxnSpPr>
        <xdr:cNvPr id="233" name="直線コネクタ 232"/>
        <xdr:cNvCxnSpPr/>
      </xdr:nvCxnSpPr>
      <xdr:spPr>
        <a:xfrm flipV="1">
          <a:off x="3797300" y="16433318"/>
          <a:ext cx="838200" cy="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4347</xdr:rowOff>
    </xdr:from>
    <xdr:to>
      <xdr:col>19</xdr:col>
      <xdr:colOff>177800</xdr:colOff>
      <xdr:row>96</xdr:row>
      <xdr:rowOff>29144</xdr:rowOff>
    </xdr:to>
    <xdr:cxnSp macro="">
      <xdr:nvCxnSpPr>
        <xdr:cNvPr id="236" name="直線コネクタ 235"/>
        <xdr:cNvCxnSpPr/>
      </xdr:nvCxnSpPr>
      <xdr:spPr>
        <a:xfrm flipV="1">
          <a:off x="2908300" y="16463547"/>
          <a:ext cx="889000" cy="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71850</xdr:rowOff>
    </xdr:from>
    <xdr:to>
      <xdr:col>15</xdr:col>
      <xdr:colOff>50800</xdr:colOff>
      <xdr:row>96</xdr:row>
      <xdr:rowOff>29144</xdr:rowOff>
    </xdr:to>
    <xdr:cxnSp macro="">
      <xdr:nvCxnSpPr>
        <xdr:cNvPr id="239" name="直線コネクタ 238"/>
        <xdr:cNvCxnSpPr/>
      </xdr:nvCxnSpPr>
      <xdr:spPr>
        <a:xfrm>
          <a:off x="2019300" y="16359600"/>
          <a:ext cx="889000" cy="12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71850</xdr:rowOff>
    </xdr:from>
    <xdr:to>
      <xdr:col>10</xdr:col>
      <xdr:colOff>114300</xdr:colOff>
      <xdr:row>96</xdr:row>
      <xdr:rowOff>80645</xdr:rowOff>
    </xdr:to>
    <xdr:cxnSp macro="">
      <xdr:nvCxnSpPr>
        <xdr:cNvPr id="242" name="直線コネクタ 241"/>
        <xdr:cNvCxnSpPr/>
      </xdr:nvCxnSpPr>
      <xdr:spPr>
        <a:xfrm flipV="1">
          <a:off x="1130300" y="16359600"/>
          <a:ext cx="889000" cy="18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94768</xdr:rowOff>
    </xdr:from>
    <xdr:to>
      <xdr:col>24</xdr:col>
      <xdr:colOff>114300</xdr:colOff>
      <xdr:row>96</xdr:row>
      <xdr:rowOff>24918</xdr:rowOff>
    </xdr:to>
    <xdr:sp macro="" textlink="">
      <xdr:nvSpPr>
        <xdr:cNvPr id="252" name="楕円 251"/>
        <xdr:cNvSpPr/>
      </xdr:nvSpPr>
      <xdr:spPr>
        <a:xfrm>
          <a:off x="4584700" y="163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117645</xdr:rowOff>
    </xdr:from>
    <xdr:ext cx="534377" cy="259045"/>
    <xdr:sp macro="" textlink="">
      <xdr:nvSpPr>
        <xdr:cNvPr id="253" name="衛生費該当値テキスト"/>
        <xdr:cNvSpPr txBox="1"/>
      </xdr:nvSpPr>
      <xdr:spPr>
        <a:xfrm>
          <a:off x="4686300" y="162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124997</xdr:rowOff>
    </xdr:from>
    <xdr:to>
      <xdr:col>20</xdr:col>
      <xdr:colOff>38100</xdr:colOff>
      <xdr:row>96</xdr:row>
      <xdr:rowOff>55147</xdr:rowOff>
    </xdr:to>
    <xdr:sp macro="" textlink="">
      <xdr:nvSpPr>
        <xdr:cNvPr id="254" name="楕円 253"/>
        <xdr:cNvSpPr/>
      </xdr:nvSpPr>
      <xdr:spPr>
        <a:xfrm>
          <a:off x="3746500" y="164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71674</xdr:rowOff>
    </xdr:from>
    <xdr:ext cx="534377" cy="259045"/>
    <xdr:sp macro="" textlink="">
      <xdr:nvSpPr>
        <xdr:cNvPr id="255" name="テキスト ボックス 254"/>
        <xdr:cNvSpPr txBox="1"/>
      </xdr:nvSpPr>
      <xdr:spPr>
        <a:xfrm>
          <a:off x="3530111" y="1618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149794</xdr:rowOff>
    </xdr:from>
    <xdr:to>
      <xdr:col>15</xdr:col>
      <xdr:colOff>101600</xdr:colOff>
      <xdr:row>96</xdr:row>
      <xdr:rowOff>79944</xdr:rowOff>
    </xdr:to>
    <xdr:sp macro="" textlink="">
      <xdr:nvSpPr>
        <xdr:cNvPr id="256" name="楕円 255"/>
        <xdr:cNvSpPr/>
      </xdr:nvSpPr>
      <xdr:spPr>
        <a:xfrm>
          <a:off x="2857500" y="164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96471</xdr:rowOff>
    </xdr:from>
    <xdr:ext cx="534377" cy="259045"/>
    <xdr:sp macro="" textlink="">
      <xdr:nvSpPr>
        <xdr:cNvPr id="257" name="テキスト ボックス 256"/>
        <xdr:cNvSpPr txBox="1"/>
      </xdr:nvSpPr>
      <xdr:spPr>
        <a:xfrm>
          <a:off x="2641111" y="162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21050</xdr:rowOff>
    </xdr:from>
    <xdr:to>
      <xdr:col>10</xdr:col>
      <xdr:colOff>165100</xdr:colOff>
      <xdr:row>95</xdr:row>
      <xdr:rowOff>122650</xdr:rowOff>
    </xdr:to>
    <xdr:sp macro="" textlink="">
      <xdr:nvSpPr>
        <xdr:cNvPr id="258" name="楕円 257"/>
        <xdr:cNvSpPr/>
      </xdr:nvSpPr>
      <xdr:spPr>
        <a:xfrm>
          <a:off x="1968500" y="163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139177</xdr:rowOff>
    </xdr:from>
    <xdr:ext cx="534377" cy="259045"/>
    <xdr:sp macro="" textlink="">
      <xdr:nvSpPr>
        <xdr:cNvPr id="259" name="テキスト ボックス 258"/>
        <xdr:cNvSpPr txBox="1"/>
      </xdr:nvSpPr>
      <xdr:spPr>
        <a:xfrm>
          <a:off x="1752111" y="160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29845</xdr:rowOff>
    </xdr:from>
    <xdr:to>
      <xdr:col>6</xdr:col>
      <xdr:colOff>38100</xdr:colOff>
      <xdr:row>96</xdr:row>
      <xdr:rowOff>131445</xdr:rowOff>
    </xdr:to>
    <xdr:sp macro="" textlink="">
      <xdr:nvSpPr>
        <xdr:cNvPr id="260" name="楕円 259"/>
        <xdr:cNvSpPr/>
      </xdr:nvSpPr>
      <xdr:spPr>
        <a:xfrm>
          <a:off x="1079500" y="164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147972</xdr:rowOff>
    </xdr:from>
    <xdr:ext cx="534377" cy="259045"/>
    <xdr:sp macro="" textlink="">
      <xdr:nvSpPr>
        <xdr:cNvPr id="261" name="テキスト ボックス 260"/>
        <xdr:cNvSpPr txBox="1"/>
      </xdr:nvSpPr>
      <xdr:spPr>
        <a:xfrm>
          <a:off x="863111" y="162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134475</xdr:rowOff>
    </xdr:from>
    <xdr:to>
      <xdr:col>55</xdr:col>
      <xdr:colOff>0</xdr:colOff>
      <xdr:row>35</xdr:row>
      <xdr:rowOff>154069</xdr:rowOff>
    </xdr:to>
    <xdr:cxnSp macro="">
      <xdr:nvCxnSpPr>
        <xdr:cNvPr id="292" name="直線コネクタ 291"/>
        <xdr:cNvCxnSpPr/>
      </xdr:nvCxnSpPr>
      <xdr:spPr>
        <a:xfrm flipV="1">
          <a:off x="9639300" y="613522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154069</xdr:rowOff>
    </xdr:from>
    <xdr:to>
      <xdr:col>50</xdr:col>
      <xdr:colOff>114300</xdr:colOff>
      <xdr:row>35</xdr:row>
      <xdr:rowOff>164683</xdr:rowOff>
    </xdr:to>
    <xdr:cxnSp macro="">
      <xdr:nvCxnSpPr>
        <xdr:cNvPr id="295" name="直線コネクタ 294"/>
        <xdr:cNvCxnSpPr/>
      </xdr:nvCxnSpPr>
      <xdr:spPr>
        <a:xfrm flipV="1">
          <a:off x="8750300" y="6154819"/>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164683</xdr:rowOff>
    </xdr:from>
    <xdr:to>
      <xdr:col>45</xdr:col>
      <xdr:colOff>177800</xdr:colOff>
      <xdr:row>36</xdr:row>
      <xdr:rowOff>6132</xdr:rowOff>
    </xdr:to>
    <xdr:cxnSp macro="">
      <xdr:nvCxnSpPr>
        <xdr:cNvPr id="298" name="直線コネクタ 297"/>
        <xdr:cNvCxnSpPr/>
      </xdr:nvCxnSpPr>
      <xdr:spPr>
        <a:xfrm flipV="1">
          <a:off x="7861300" y="6165433"/>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6132</xdr:rowOff>
    </xdr:from>
    <xdr:to>
      <xdr:col>41</xdr:col>
      <xdr:colOff>50800</xdr:colOff>
      <xdr:row>36</xdr:row>
      <xdr:rowOff>7275</xdr:rowOff>
    </xdr:to>
    <xdr:cxnSp macro="">
      <xdr:nvCxnSpPr>
        <xdr:cNvPr id="301" name="直線コネクタ 300"/>
        <xdr:cNvCxnSpPr/>
      </xdr:nvCxnSpPr>
      <xdr:spPr>
        <a:xfrm flipV="1">
          <a:off x="6972300" y="61783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83675</xdr:rowOff>
    </xdr:from>
    <xdr:to>
      <xdr:col>55</xdr:col>
      <xdr:colOff>50800</xdr:colOff>
      <xdr:row>36</xdr:row>
      <xdr:rowOff>13825</xdr:rowOff>
    </xdr:to>
    <xdr:sp macro="" textlink="">
      <xdr:nvSpPr>
        <xdr:cNvPr id="311" name="楕円 310"/>
        <xdr:cNvSpPr/>
      </xdr:nvSpPr>
      <xdr:spPr>
        <a:xfrm>
          <a:off x="10426700" y="60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106552</xdr:rowOff>
    </xdr:from>
    <xdr:ext cx="469744" cy="259045"/>
    <xdr:sp macro="" textlink="">
      <xdr:nvSpPr>
        <xdr:cNvPr id="312" name="労働費該当値テキスト"/>
        <xdr:cNvSpPr txBox="1"/>
      </xdr:nvSpPr>
      <xdr:spPr>
        <a:xfrm>
          <a:off x="10528300" y="59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103269</xdr:rowOff>
    </xdr:from>
    <xdr:to>
      <xdr:col>50</xdr:col>
      <xdr:colOff>165100</xdr:colOff>
      <xdr:row>36</xdr:row>
      <xdr:rowOff>33419</xdr:rowOff>
    </xdr:to>
    <xdr:sp macro="" textlink="">
      <xdr:nvSpPr>
        <xdr:cNvPr id="313" name="楕円 312"/>
        <xdr:cNvSpPr/>
      </xdr:nvSpPr>
      <xdr:spPr>
        <a:xfrm>
          <a:off x="9588500" y="61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49946</xdr:rowOff>
    </xdr:from>
    <xdr:ext cx="469744" cy="259045"/>
    <xdr:sp macro="" textlink="">
      <xdr:nvSpPr>
        <xdr:cNvPr id="314" name="テキスト ボックス 313"/>
        <xdr:cNvSpPr txBox="1"/>
      </xdr:nvSpPr>
      <xdr:spPr>
        <a:xfrm>
          <a:off x="9404428" y="587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113883</xdr:rowOff>
    </xdr:from>
    <xdr:to>
      <xdr:col>46</xdr:col>
      <xdr:colOff>38100</xdr:colOff>
      <xdr:row>36</xdr:row>
      <xdr:rowOff>44033</xdr:rowOff>
    </xdr:to>
    <xdr:sp macro="" textlink="">
      <xdr:nvSpPr>
        <xdr:cNvPr id="315" name="楕円 314"/>
        <xdr:cNvSpPr/>
      </xdr:nvSpPr>
      <xdr:spPr>
        <a:xfrm>
          <a:off x="8699500" y="61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60560</xdr:rowOff>
    </xdr:from>
    <xdr:ext cx="469744" cy="259045"/>
    <xdr:sp macro="" textlink="">
      <xdr:nvSpPr>
        <xdr:cNvPr id="316" name="テキスト ボックス 315"/>
        <xdr:cNvSpPr txBox="1"/>
      </xdr:nvSpPr>
      <xdr:spPr>
        <a:xfrm>
          <a:off x="8515428" y="588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126782</xdr:rowOff>
    </xdr:from>
    <xdr:to>
      <xdr:col>41</xdr:col>
      <xdr:colOff>101600</xdr:colOff>
      <xdr:row>36</xdr:row>
      <xdr:rowOff>56932</xdr:rowOff>
    </xdr:to>
    <xdr:sp macro="" textlink="">
      <xdr:nvSpPr>
        <xdr:cNvPr id="317" name="楕円 316"/>
        <xdr:cNvSpPr/>
      </xdr:nvSpPr>
      <xdr:spPr>
        <a:xfrm>
          <a:off x="7810500" y="61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73459</xdr:rowOff>
    </xdr:from>
    <xdr:ext cx="469744" cy="259045"/>
    <xdr:sp macro="" textlink="">
      <xdr:nvSpPr>
        <xdr:cNvPr id="318" name="テキスト ボックス 317"/>
        <xdr:cNvSpPr txBox="1"/>
      </xdr:nvSpPr>
      <xdr:spPr>
        <a:xfrm>
          <a:off x="7626428" y="590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127925</xdr:rowOff>
    </xdr:from>
    <xdr:to>
      <xdr:col>36</xdr:col>
      <xdr:colOff>165100</xdr:colOff>
      <xdr:row>36</xdr:row>
      <xdr:rowOff>58075</xdr:rowOff>
    </xdr:to>
    <xdr:sp macro="" textlink="">
      <xdr:nvSpPr>
        <xdr:cNvPr id="319" name="楕円 318"/>
        <xdr:cNvSpPr/>
      </xdr:nvSpPr>
      <xdr:spPr>
        <a:xfrm>
          <a:off x="6921500" y="61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74602</xdr:rowOff>
    </xdr:from>
    <xdr:ext cx="469744" cy="259045"/>
    <xdr:sp macro="" textlink="">
      <xdr:nvSpPr>
        <xdr:cNvPr id="320" name="テキスト ボックス 319"/>
        <xdr:cNvSpPr txBox="1"/>
      </xdr:nvSpPr>
      <xdr:spPr>
        <a:xfrm>
          <a:off x="6737428" y="59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154578</xdr:rowOff>
    </xdr:from>
    <xdr:to>
      <xdr:col>55</xdr:col>
      <xdr:colOff>0</xdr:colOff>
      <xdr:row>54</xdr:row>
      <xdr:rowOff>75749</xdr:rowOff>
    </xdr:to>
    <xdr:cxnSp macro="">
      <xdr:nvCxnSpPr>
        <xdr:cNvPr id="349" name="直線コネクタ 348"/>
        <xdr:cNvCxnSpPr/>
      </xdr:nvCxnSpPr>
      <xdr:spPr>
        <a:xfrm>
          <a:off x="9639300" y="9241428"/>
          <a:ext cx="8382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154578</xdr:rowOff>
    </xdr:from>
    <xdr:to>
      <xdr:col>50</xdr:col>
      <xdr:colOff>114300</xdr:colOff>
      <xdr:row>54</xdr:row>
      <xdr:rowOff>94094</xdr:rowOff>
    </xdr:to>
    <xdr:cxnSp macro="">
      <xdr:nvCxnSpPr>
        <xdr:cNvPr id="352" name="直線コネクタ 351"/>
        <xdr:cNvCxnSpPr/>
      </xdr:nvCxnSpPr>
      <xdr:spPr>
        <a:xfrm flipV="1">
          <a:off x="8750300" y="9241428"/>
          <a:ext cx="889000" cy="1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73196</xdr:rowOff>
    </xdr:from>
    <xdr:to>
      <xdr:col>45</xdr:col>
      <xdr:colOff>177800</xdr:colOff>
      <xdr:row>54</xdr:row>
      <xdr:rowOff>94094</xdr:rowOff>
    </xdr:to>
    <xdr:cxnSp macro="">
      <xdr:nvCxnSpPr>
        <xdr:cNvPr id="355" name="直線コネクタ 354"/>
        <xdr:cNvCxnSpPr/>
      </xdr:nvCxnSpPr>
      <xdr:spPr>
        <a:xfrm>
          <a:off x="7861300" y="9160046"/>
          <a:ext cx="889000" cy="19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73196</xdr:rowOff>
    </xdr:from>
    <xdr:to>
      <xdr:col>41</xdr:col>
      <xdr:colOff>50800</xdr:colOff>
      <xdr:row>53</xdr:row>
      <xdr:rowOff>116363</xdr:rowOff>
    </xdr:to>
    <xdr:cxnSp macro="">
      <xdr:nvCxnSpPr>
        <xdr:cNvPr id="358" name="直線コネクタ 357"/>
        <xdr:cNvCxnSpPr/>
      </xdr:nvCxnSpPr>
      <xdr:spPr>
        <a:xfrm flipV="1">
          <a:off x="6972300" y="9160046"/>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24949</xdr:rowOff>
    </xdr:from>
    <xdr:to>
      <xdr:col>55</xdr:col>
      <xdr:colOff>50800</xdr:colOff>
      <xdr:row>54</xdr:row>
      <xdr:rowOff>126549</xdr:rowOff>
    </xdr:to>
    <xdr:sp macro="" textlink="">
      <xdr:nvSpPr>
        <xdr:cNvPr id="368" name="楕円 367"/>
        <xdr:cNvSpPr/>
      </xdr:nvSpPr>
      <xdr:spPr>
        <a:xfrm>
          <a:off x="10426700" y="928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47826</xdr:rowOff>
    </xdr:from>
    <xdr:ext cx="534377" cy="259045"/>
    <xdr:sp macro="" textlink="">
      <xdr:nvSpPr>
        <xdr:cNvPr id="369" name="農林水産業費該当値テキスト"/>
        <xdr:cNvSpPr txBox="1"/>
      </xdr:nvSpPr>
      <xdr:spPr>
        <a:xfrm>
          <a:off x="10528300" y="91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103778</xdr:rowOff>
    </xdr:from>
    <xdr:to>
      <xdr:col>50</xdr:col>
      <xdr:colOff>165100</xdr:colOff>
      <xdr:row>54</xdr:row>
      <xdr:rowOff>33928</xdr:rowOff>
    </xdr:to>
    <xdr:sp macro="" textlink="">
      <xdr:nvSpPr>
        <xdr:cNvPr id="370" name="楕円 369"/>
        <xdr:cNvSpPr/>
      </xdr:nvSpPr>
      <xdr:spPr>
        <a:xfrm>
          <a:off x="9588500" y="91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50455</xdr:rowOff>
    </xdr:from>
    <xdr:ext cx="534377" cy="259045"/>
    <xdr:sp macro="" textlink="">
      <xdr:nvSpPr>
        <xdr:cNvPr id="371" name="テキスト ボックス 370"/>
        <xdr:cNvSpPr txBox="1"/>
      </xdr:nvSpPr>
      <xdr:spPr>
        <a:xfrm>
          <a:off x="9372111" y="89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43294</xdr:rowOff>
    </xdr:from>
    <xdr:to>
      <xdr:col>46</xdr:col>
      <xdr:colOff>38100</xdr:colOff>
      <xdr:row>54</xdr:row>
      <xdr:rowOff>144894</xdr:rowOff>
    </xdr:to>
    <xdr:sp macro="" textlink="">
      <xdr:nvSpPr>
        <xdr:cNvPr id="372" name="楕円 371"/>
        <xdr:cNvSpPr/>
      </xdr:nvSpPr>
      <xdr:spPr>
        <a:xfrm>
          <a:off x="8699500" y="93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161421</xdr:rowOff>
    </xdr:from>
    <xdr:ext cx="534377" cy="259045"/>
    <xdr:sp macro="" textlink="">
      <xdr:nvSpPr>
        <xdr:cNvPr id="373" name="テキスト ボックス 372"/>
        <xdr:cNvSpPr txBox="1"/>
      </xdr:nvSpPr>
      <xdr:spPr>
        <a:xfrm>
          <a:off x="8483111" y="907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22396</xdr:rowOff>
    </xdr:from>
    <xdr:to>
      <xdr:col>41</xdr:col>
      <xdr:colOff>101600</xdr:colOff>
      <xdr:row>53</xdr:row>
      <xdr:rowOff>123996</xdr:rowOff>
    </xdr:to>
    <xdr:sp macro="" textlink="">
      <xdr:nvSpPr>
        <xdr:cNvPr id="374" name="楕円 373"/>
        <xdr:cNvSpPr/>
      </xdr:nvSpPr>
      <xdr:spPr>
        <a:xfrm>
          <a:off x="7810500" y="91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140523</xdr:rowOff>
    </xdr:from>
    <xdr:ext cx="534377" cy="259045"/>
    <xdr:sp macro="" textlink="">
      <xdr:nvSpPr>
        <xdr:cNvPr id="375" name="テキスト ボックス 374"/>
        <xdr:cNvSpPr txBox="1"/>
      </xdr:nvSpPr>
      <xdr:spPr>
        <a:xfrm>
          <a:off x="7594111" y="88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65563</xdr:rowOff>
    </xdr:from>
    <xdr:to>
      <xdr:col>36</xdr:col>
      <xdr:colOff>165100</xdr:colOff>
      <xdr:row>53</xdr:row>
      <xdr:rowOff>167163</xdr:rowOff>
    </xdr:to>
    <xdr:sp macro="" textlink="">
      <xdr:nvSpPr>
        <xdr:cNvPr id="376" name="楕円 375"/>
        <xdr:cNvSpPr/>
      </xdr:nvSpPr>
      <xdr:spPr>
        <a:xfrm>
          <a:off x="6921500" y="91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12240</xdr:rowOff>
    </xdr:from>
    <xdr:ext cx="534377" cy="259045"/>
    <xdr:sp macro="" textlink="">
      <xdr:nvSpPr>
        <xdr:cNvPr id="377" name="テキスト ボックス 376"/>
        <xdr:cNvSpPr txBox="1"/>
      </xdr:nvSpPr>
      <xdr:spPr>
        <a:xfrm>
          <a:off x="6705111" y="89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81787</xdr:rowOff>
    </xdr:from>
    <xdr:to>
      <xdr:col>55</xdr:col>
      <xdr:colOff>0</xdr:colOff>
      <xdr:row>76</xdr:row>
      <xdr:rowOff>123374</xdr:rowOff>
    </xdr:to>
    <xdr:cxnSp macro="">
      <xdr:nvCxnSpPr>
        <xdr:cNvPr id="406" name="直線コネクタ 405"/>
        <xdr:cNvCxnSpPr/>
      </xdr:nvCxnSpPr>
      <xdr:spPr>
        <a:xfrm flipV="1">
          <a:off x="9639300" y="13111987"/>
          <a:ext cx="838200" cy="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123374</xdr:rowOff>
    </xdr:from>
    <xdr:to>
      <xdr:col>50</xdr:col>
      <xdr:colOff>114300</xdr:colOff>
      <xdr:row>77</xdr:row>
      <xdr:rowOff>7665</xdr:rowOff>
    </xdr:to>
    <xdr:cxnSp macro="">
      <xdr:nvCxnSpPr>
        <xdr:cNvPr id="409" name="直線コネクタ 408"/>
        <xdr:cNvCxnSpPr/>
      </xdr:nvCxnSpPr>
      <xdr:spPr>
        <a:xfrm flipV="1">
          <a:off x="8750300" y="13153574"/>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123927</xdr:rowOff>
    </xdr:from>
    <xdr:to>
      <xdr:col>45</xdr:col>
      <xdr:colOff>177800</xdr:colOff>
      <xdr:row>77</xdr:row>
      <xdr:rowOff>7665</xdr:rowOff>
    </xdr:to>
    <xdr:cxnSp macro="">
      <xdr:nvCxnSpPr>
        <xdr:cNvPr id="412" name="直線コネクタ 411"/>
        <xdr:cNvCxnSpPr/>
      </xdr:nvCxnSpPr>
      <xdr:spPr>
        <a:xfrm>
          <a:off x="7861300" y="13154127"/>
          <a:ext cx="889000" cy="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123927</xdr:rowOff>
    </xdr:from>
    <xdr:to>
      <xdr:col>41</xdr:col>
      <xdr:colOff>50800</xdr:colOff>
      <xdr:row>77</xdr:row>
      <xdr:rowOff>2845</xdr:rowOff>
    </xdr:to>
    <xdr:cxnSp macro="">
      <xdr:nvCxnSpPr>
        <xdr:cNvPr id="415" name="直線コネクタ 414"/>
        <xdr:cNvCxnSpPr/>
      </xdr:nvCxnSpPr>
      <xdr:spPr>
        <a:xfrm flipV="1">
          <a:off x="6972300" y="13154127"/>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30987</xdr:rowOff>
    </xdr:from>
    <xdr:to>
      <xdr:col>55</xdr:col>
      <xdr:colOff>50800</xdr:colOff>
      <xdr:row>76</xdr:row>
      <xdr:rowOff>132587</xdr:rowOff>
    </xdr:to>
    <xdr:sp macro="" textlink="">
      <xdr:nvSpPr>
        <xdr:cNvPr id="425" name="楕円 424"/>
        <xdr:cNvSpPr/>
      </xdr:nvSpPr>
      <xdr:spPr>
        <a:xfrm>
          <a:off x="10426700" y="130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53865</xdr:rowOff>
    </xdr:from>
    <xdr:ext cx="534377" cy="259045"/>
    <xdr:sp macro="" textlink="">
      <xdr:nvSpPr>
        <xdr:cNvPr id="426" name="商工費該当値テキスト"/>
        <xdr:cNvSpPr txBox="1"/>
      </xdr:nvSpPr>
      <xdr:spPr>
        <a:xfrm>
          <a:off x="10528300" y="129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72574</xdr:rowOff>
    </xdr:from>
    <xdr:to>
      <xdr:col>50</xdr:col>
      <xdr:colOff>165100</xdr:colOff>
      <xdr:row>77</xdr:row>
      <xdr:rowOff>2724</xdr:rowOff>
    </xdr:to>
    <xdr:sp macro="" textlink="">
      <xdr:nvSpPr>
        <xdr:cNvPr id="427" name="楕円 426"/>
        <xdr:cNvSpPr/>
      </xdr:nvSpPr>
      <xdr:spPr>
        <a:xfrm>
          <a:off x="9588500" y="13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19251</xdr:rowOff>
    </xdr:from>
    <xdr:ext cx="534377" cy="259045"/>
    <xdr:sp macro="" textlink="">
      <xdr:nvSpPr>
        <xdr:cNvPr id="428" name="テキスト ボックス 427"/>
        <xdr:cNvSpPr txBox="1"/>
      </xdr:nvSpPr>
      <xdr:spPr>
        <a:xfrm>
          <a:off x="9372111" y="128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128315</xdr:rowOff>
    </xdr:from>
    <xdr:to>
      <xdr:col>46</xdr:col>
      <xdr:colOff>38100</xdr:colOff>
      <xdr:row>77</xdr:row>
      <xdr:rowOff>58465</xdr:rowOff>
    </xdr:to>
    <xdr:sp macro="" textlink="">
      <xdr:nvSpPr>
        <xdr:cNvPr id="429" name="楕円 428"/>
        <xdr:cNvSpPr/>
      </xdr:nvSpPr>
      <xdr:spPr>
        <a:xfrm>
          <a:off x="8699500" y="131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74992</xdr:rowOff>
    </xdr:from>
    <xdr:ext cx="534377" cy="259045"/>
    <xdr:sp macro="" textlink="">
      <xdr:nvSpPr>
        <xdr:cNvPr id="430" name="テキスト ボックス 429"/>
        <xdr:cNvSpPr txBox="1"/>
      </xdr:nvSpPr>
      <xdr:spPr>
        <a:xfrm>
          <a:off x="8483111" y="129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73127</xdr:rowOff>
    </xdr:from>
    <xdr:to>
      <xdr:col>41</xdr:col>
      <xdr:colOff>101600</xdr:colOff>
      <xdr:row>77</xdr:row>
      <xdr:rowOff>3277</xdr:rowOff>
    </xdr:to>
    <xdr:sp macro="" textlink="">
      <xdr:nvSpPr>
        <xdr:cNvPr id="431" name="楕円 430"/>
        <xdr:cNvSpPr/>
      </xdr:nvSpPr>
      <xdr:spPr>
        <a:xfrm>
          <a:off x="7810500" y="131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19804</xdr:rowOff>
    </xdr:from>
    <xdr:ext cx="534377" cy="259045"/>
    <xdr:sp macro="" textlink="">
      <xdr:nvSpPr>
        <xdr:cNvPr id="432" name="テキスト ボックス 431"/>
        <xdr:cNvSpPr txBox="1"/>
      </xdr:nvSpPr>
      <xdr:spPr>
        <a:xfrm>
          <a:off x="7594111" y="128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123495</xdr:rowOff>
    </xdr:from>
    <xdr:to>
      <xdr:col>36</xdr:col>
      <xdr:colOff>165100</xdr:colOff>
      <xdr:row>77</xdr:row>
      <xdr:rowOff>53645</xdr:rowOff>
    </xdr:to>
    <xdr:sp macro="" textlink="">
      <xdr:nvSpPr>
        <xdr:cNvPr id="433" name="楕円 432"/>
        <xdr:cNvSpPr/>
      </xdr:nvSpPr>
      <xdr:spPr>
        <a:xfrm>
          <a:off x="6921500" y="131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70172</xdr:rowOff>
    </xdr:from>
    <xdr:ext cx="534377" cy="259045"/>
    <xdr:sp macro="" textlink="">
      <xdr:nvSpPr>
        <xdr:cNvPr id="434" name="テキスト ボックス 433"/>
        <xdr:cNvSpPr txBox="1"/>
      </xdr:nvSpPr>
      <xdr:spPr>
        <a:xfrm>
          <a:off x="6705111" y="129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115877</xdr:rowOff>
    </xdr:from>
    <xdr:to>
      <xdr:col>55</xdr:col>
      <xdr:colOff>0</xdr:colOff>
      <xdr:row>94</xdr:row>
      <xdr:rowOff>136793</xdr:rowOff>
    </xdr:to>
    <xdr:cxnSp macro="">
      <xdr:nvCxnSpPr>
        <xdr:cNvPr id="466" name="直線コネクタ 465"/>
        <xdr:cNvCxnSpPr/>
      </xdr:nvCxnSpPr>
      <xdr:spPr>
        <a:xfrm flipV="1">
          <a:off x="9639300" y="16060727"/>
          <a:ext cx="838200" cy="19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110750</xdr:rowOff>
    </xdr:from>
    <xdr:to>
      <xdr:col>50</xdr:col>
      <xdr:colOff>114300</xdr:colOff>
      <xdr:row>94</xdr:row>
      <xdr:rowOff>136793</xdr:rowOff>
    </xdr:to>
    <xdr:cxnSp macro="">
      <xdr:nvCxnSpPr>
        <xdr:cNvPr id="469" name="直線コネクタ 468"/>
        <xdr:cNvCxnSpPr/>
      </xdr:nvCxnSpPr>
      <xdr:spPr>
        <a:xfrm>
          <a:off x="8750300" y="16227050"/>
          <a:ext cx="889000" cy="2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29042</xdr:rowOff>
    </xdr:from>
    <xdr:to>
      <xdr:col>45</xdr:col>
      <xdr:colOff>177800</xdr:colOff>
      <xdr:row>94</xdr:row>
      <xdr:rowOff>110750</xdr:rowOff>
    </xdr:to>
    <xdr:cxnSp macro="">
      <xdr:nvCxnSpPr>
        <xdr:cNvPr id="472" name="直線コネクタ 471"/>
        <xdr:cNvCxnSpPr/>
      </xdr:nvCxnSpPr>
      <xdr:spPr>
        <a:xfrm>
          <a:off x="7861300" y="15973892"/>
          <a:ext cx="889000" cy="25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29042</xdr:rowOff>
    </xdr:from>
    <xdr:to>
      <xdr:col>41</xdr:col>
      <xdr:colOff>50800</xdr:colOff>
      <xdr:row>93</xdr:row>
      <xdr:rowOff>66303</xdr:rowOff>
    </xdr:to>
    <xdr:cxnSp macro="">
      <xdr:nvCxnSpPr>
        <xdr:cNvPr id="475" name="直線コネクタ 474"/>
        <xdr:cNvCxnSpPr/>
      </xdr:nvCxnSpPr>
      <xdr:spPr>
        <a:xfrm flipV="1">
          <a:off x="6972300" y="15973892"/>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65077</xdr:rowOff>
    </xdr:from>
    <xdr:to>
      <xdr:col>55</xdr:col>
      <xdr:colOff>50800</xdr:colOff>
      <xdr:row>93</xdr:row>
      <xdr:rowOff>166677</xdr:rowOff>
    </xdr:to>
    <xdr:sp macro="" textlink="">
      <xdr:nvSpPr>
        <xdr:cNvPr id="485" name="楕円 484"/>
        <xdr:cNvSpPr/>
      </xdr:nvSpPr>
      <xdr:spPr>
        <a:xfrm>
          <a:off x="10426700" y="160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87954</xdr:rowOff>
    </xdr:from>
    <xdr:ext cx="534377" cy="259045"/>
    <xdr:sp macro="" textlink="">
      <xdr:nvSpPr>
        <xdr:cNvPr id="486" name="土木費該当値テキスト"/>
        <xdr:cNvSpPr txBox="1"/>
      </xdr:nvSpPr>
      <xdr:spPr>
        <a:xfrm>
          <a:off x="10528300" y="1586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85993</xdr:rowOff>
    </xdr:from>
    <xdr:to>
      <xdr:col>50</xdr:col>
      <xdr:colOff>165100</xdr:colOff>
      <xdr:row>95</xdr:row>
      <xdr:rowOff>16143</xdr:rowOff>
    </xdr:to>
    <xdr:sp macro="" textlink="">
      <xdr:nvSpPr>
        <xdr:cNvPr id="487" name="楕円 486"/>
        <xdr:cNvSpPr/>
      </xdr:nvSpPr>
      <xdr:spPr>
        <a:xfrm>
          <a:off x="9588500" y="162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32670</xdr:rowOff>
    </xdr:from>
    <xdr:ext cx="534377" cy="259045"/>
    <xdr:sp macro="" textlink="">
      <xdr:nvSpPr>
        <xdr:cNvPr id="488" name="テキスト ボックス 487"/>
        <xdr:cNvSpPr txBox="1"/>
      </xdr:nvSpPr>
      <xdr:spPr>
        <a:xfrm>
          <a:off x="9372111" y="159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59950</xdr:rowOff>
    </xdr:from>
    <xdr:to>
      <xdr:col>46</xdr:col>
      <xdr:colOff>38100</xdr:colOff>
      <xdr:row>94</xdr:row>
      <xdr:rowOff>161550</xdr:rowOff>
    </xdr:to>
    <xdr:sp macro="" textlink="">
      <xdr:nvSpPr>
        <xdr:cNvPr id="489" name="楕円 488"/>
        <xdr:cNvSpPr/>
      </xdr:nvSpPr>
      <xdr:spPr>
        <a:xfrm>
          <a:off x="8699500" y="16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6627</xdr:rowOff>
    </xdr:from>
    <xdr:ext cx="534377" cy="259045"/>
    <xdr:sp macro="" textlink="">
      <xdr:nvSpPr>
        <xdr:cNvPr id="490" name="テキスト ボックス 489"/>
        <xdr:cNvSpPr txBox="1"/>
      </xdr:nvSpPr>
      <xdr:spPr>
        <a:xfrm>
          <a:off x="8483111" y="159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149692</xdr:rowOff>
    </xdr:from>
    <xdr:to>
      <xdr:col>41</xdr:col>
      <xdr:colOff>101600</xdr:colOff>
      <xdr:row>93</xdr:row>
      <xdr:rowOff>79842</xdr:rowOff>
    </xdr:to>
    <xdr:sp macro="" textlink="">
      <xdr:nvSpPr>
        <xdr:cNvPr id="491" name="楕円 490"/>
        <xdr:cNvSpPr/>
      </xdr:nvSpPr>
      <xdr:spPr>
        <a:xfrm>
          <a:off x="7810500" y="159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96369</xdr:rowOff>
    </xdr:from>
    <xdr:ext cx="534377" cy="259045"/>
    <xdr:sp macro="" textlink="">
      <xdr:nvSpPr>
        <xdr:cNvPr id="492" name="テキスト ボックス 491"/>
        <xdr:cNvSpPr txBox="1"/>
      </xdr:nvSpPr>
      <xdr:spPr>
        <a:xfrm>
          <a:off x="7594111" y="1569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15503</xdr:rowOff>
    </xdr:from>
    <xdr:to>
      <xdr:col>36</xdr:col>
      <xdr:colOff>165100</xdr:colOff>
      <xdr:row>93</xdr:row>
      <xdr:rowOff>117103</xdr:rowOff>
    </xdr:to>
    <xdr:sp macro="" textlink="">
      <xdr:nvSpPr>
        <xdr:cNvPr id="493" name="楕円 492"/>
        <xdr:cNvSpPr/>
      </xdr:nvSpPr>
      <xdr:spPr>
        <a:xfrm>
          <a:off x="6921500" y="159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133630</xdr:rowOff>
    </xdr:from>
    <xdr:ext cx="534377" cy="259045"/>
    <xdr:sp macro="" textlink="">
      <xdr:nvSpPr>
        <xdr:cNvPr id="494" name="テキスト ボックス 493"/>
        <xdr:cNvSpPr txBox="1"/>
      </xdr:nvSpPr>
      <xdr:spPr>
        <a:xfrm>
          <a:off x="6705111" y="157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10381</xdr:rowOff>
    </xdr:from>
    <xdr:to>
      <xdr:col>85</xdr:col>
      <xdr:colOff>127000</xdr:colOff>
      <xdr:row>35</xdr:row>
      <xdr:rowOff>51300</xdr:rowOff>
    </xdr:to>
    <xdr:cxnSp macro="">
      <xdr:nvCxnSpPr>
        <xdr:cNvPr id="521" name="直線コネクタ 520"/>
        <xdr:cNvCxnSpPr/>
      </xdr:nvCxnSpPr>
      <xdr:spPr>
        <a:xfrm>
          <a:off x="15481300" y="6011131"/>
          <a:ext cx="8382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10381</xdr:rowOff>
    </xdr:from>
    <xdr:to>
      <xdr:col>81</xdr:col>
      <xdr:colOff>50800</xdr:colOff>
      <xdr:row>35</xdr:row>
      <xdr:rowOff>25171</xdr:rowOff>
    </xdr:to>
    <xdr:cxnSp macro="">
      <xdr:nvCxnSpPr>
        <xdr:cNvPr id="524" name="直線コネクタ 523"/>
        <xdr:cNvCxnSpPr/>
      </xdr:nvCxnSpPr>
      <xdr:spPr>
        <a:xfrm flipV="1">
          <a:off x="14592300" y="6011131"/>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25171</xdr:rowOff>
    </xdr:from>
    <xdr:to>
      <xdr:col>76</xdr:col>
      <xdr:colOff>114300</xdr:colOff>
      <xdr:row>35</xdr:row>
      <xdr:rowOff>60490</xdr:rowOff>
    </xdr:to>
    <xdr:cxnSp macro="">
      <xdr:nvCxnSpPr>
        <xdr:cNvPr id="527" name="直線コネクタ 526"/>
        <xdr:cNvCxnSpPr/>
      </xdr:nvCxnSpPr>
      <xdr:spPr>
        <a:xfrm flipV="1">
          <a:off x="13703300" y="6025921"/>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60490</xdr:rowOff>
    </xdr:from>
    <xdr:to>
      <xdr:col>71</xdr:col>
      <xdr:colOff>177800</xdr:colOff>
      <xdr:row>35</xdr:row>
      <xdr:rowOff>116383</xdr:rowOff>
    </xdr:to>
    <xdr:cxnSp macro="">
      <xdr:nvCxnSpPr>
        <xdr:cNvPr id="530" name="直線コネクタ 529"/>
        <xdr:cNvCxnSpPr/>
      </xdr:nvCxnSpPr>
      <xdr:spPr>
        <a:xfrm flipV="1">
          <a:off x="12814300" y="6061240"/>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500</xdr:rowOff>
    </xdr:from>
    <xdr:to>
      <xdr:col>85</xdr:col>
      <xdr:colOff>177800</xdr:colOff>
      <xdr:row>35</xdr:row>
      <xdr:rowOff>102100</xdr:rowOff>
    </xdr:to>
    <xdr:sp macro="" textlink="">
      <xdr:nvSpPr>
        <xdr:cNvPr id="540" name="楕円 539"/>
        <xdr:cNvSpPr/>
      </xdr:nvSpPr>
      <xdr:spPr>
        <a:xfrm>
          <a:off x="16268700" y="6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23377</xdr:rowOff>
    </xdr:from>
    <xdr:ext cx="534377" cy="259045"/>
    <xdr:sp macro="" textlink="">
      <xdr:nvSpPr>
        <xdr:cNvPr id="541" name="消防費該当値テキスト"/>
        <xdr:cNvSpPr txBox="1"/>
      </xdr:nvSpPr>
      <xdr:spPr>
        <a:xfrm>
          <a:off x="16370300" y="58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131031</xdr:rowOff>
    </xdr:from>
    <xdr:to>
      <xdr:col>81</xdr:col>
      <xdr:colOff>101600</xdr:colOff>
      <xdr:row>35</xdr:row>
      <xdr:rowOff>61181</xdr:rowOff>
    </xdr:to>
    <xdr:sp macro="" textlink="">
      <xdr:nvSpPr>
        <xdr:cNvPr id="542" name="楕円 541"/>
        <xdr:cNvSpPr/>
      </xdr:nvSpPr>
      <xdr:spPr>
        <a:xfrm>
          <a:off x="15430500" y="59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77708</xdr:rowOff>
    </xdr:from>
    <xdr:ext cx="534377" cy="259045"/>
    <xdr:sp macro="" textlink="">
      <xdr:nvSpPr>
        <xdr:cNvPr id="543" name="テキスト ボックス 542"/>
        <xdr:cNvSpPr txBox="1"/>
      </xdr:nvSpPr>
      <xdr:spPr>
        <a:xfrm>
          <a:off x="15214111" y="573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145821</xdr:rowOff>
    </xdr:from>
    <xdr:to>
      <xdr:col>76</xdr:col>
      <xdr:colOff>165100</xdr:colOff>
      <xdr:row>35</xdr:row>
      <xdr:rowOff>75971</xdr:rowOff>
    </xdr:to>
    <xdr:sp macro="" textlink="">
      <xdr:nvSpPr>
        <xdr:cNvPr id="544" name="楕円 543"/>
        <xdr:cNvSpPr/>
      </xdr:nvSpPr>
      <xdr:spPr>
        <a:xfrm>
          <a:off x="14541500" y="59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92498</xdr:rowOff>
    </xdr:from>
    <xdr:ext cx="534377" cy="259045"/>
    <xdr:sp macro="" textlink="">
      <xdr:nvSpPr>
        <xdr:cNvPr id="545" name="テキスト ボックス 544"/>
        <xdr:cNvSpPr txBox="1"/>
      </xdr:nvSpPr>
      <xdr:spPr>
        <a:xfrm>
          <a:off x="14325111" y="575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9690</xdr:rowOff>
    </xdr:from>
    <xdr:to>
      <xdr:col>72</xdr:col>
      <xdr:colOff>38100</xdr:colOff>
      <xdr:row>35</xdr:row>
      <xdr:rowOff>111290</xdr:rowOff>
    </xdr:to>
    <xdr:sp macro="" textlink="">
      <xdr:nvSpPr>
        <xdr:cNvPr id="546" name="楕円 545"/>
        <xdr:cNvSpPr/>
      </xdr:nvSpPr>
      <xdr:spPr>
        <a:xfrm>
          <a:off x="13652500" y="60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127817</xdr:rowOff>
    </xdr:from>
    <xdr:ext cx="534377" cy="259045"/>
    <xdr:sp macro="" textlink="">
      <xdr:nvSpPr>
        <xdr:cNvPr id="547" name="テキスト ボックス 546"/>
        <xdr:cNvSpPr txBox="1"/>
      </xdr:nvSpPr>
      <xdr:spPr>
        <a:xfrm>
          <a:off x="13436111" y="578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65583</xdr:rowOff>
    </xdr:from>
    <xdr:to>
      <xdr:col>67</xdr:col>
      <xdr:colOff>101600</xdr:colOff>
      <xdr:row>35</xdr:row>
      <xdr:rowOff>167183</xdr:rowOff>
    </xdr:to>
    <xdr:sp macro="" textlink="">
      <xdr:nvSpPr>
        <xdr:cNvPr id="548" name="楕円 547"/>
        <xdr:cNvSpPr/>
      </xdr:nvSpPr>
      <xdr:spPr>
        <a:xfrm>
          <a:off x="12763500" y="60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12260</xdr:rowOff>
    </xdr:from>
    <xdr:ext cx="534377" cy="259045"/>
    <xdr:sp macro="" textlink="">
      <xdr:nvSpPr>
        <xdr:cNvPr id="549" name="テキスト ボックス 548"/>
        <xdr:cNvSpPr txBox="1"/>
      </xdr:nvSpPr>
      <xdr:spPr>
        <a:xfrm>
          <a:off x="12547111" y="58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5446</xdr:rowOff>
    </xdr:from>
    <xdr:to>
      <xdr:col>85</xdr:col>
      <xdr:colOff>127000</xdr:colOff>
      <xdr:row>56</xdr:row>
      <xdr:rowOff>136908</xdr:rowOff>
    </xdr:to>
    <xdr:cxnSp macro="">
      <xdr:nvCxnSpPr>
        <xdr:cNvPr id="581" name="直線コネクタ 580"/>
        <xdr:cNvCxnSpPr/>
      </xdr:nvCxnSpPr>
      <xdr:spPr>
        <a:xfrm flipV="1">
          <a:off x="15481300" y="9606646"/>
          <a:ext cx="838200" cy="1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136908</xdr:rowOff>
    </xdr:from>
    <xdr:to>
      <xdr:col>81</xdr:col>
      <xdr:colOff>50800</xdr:colOff>
      <xdr:row>56</xdr:row>
      <xdr:rowOff>137561</xdr:rowOff>
    </xdr:to>
    <xdr:cxnSp macro="">
      <xdr:nvCxnSpPr>
        <xdr:cNvPr id="584" name="直線コネクタ 583"/>
        <xdr:cNvCxnSpPr/>
      </xdr:nvCxnSpPr>
      <xdr:spPr>
        <a:xfrm flipV="1">
          <a:off x="14592300" y="973810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76737</xdr:rowOff>
    </xdr:from>
    <xdr:to>
      <xdr:col>76</xdr:col>
      <xdr:colOff>114300</xdr:colOff>
      <xdr:row>56</xdr:row>
      <xdr:rowOff>137561</xdr:rowOff>
    </xdr:to>
    <xdr:cxnSp macro="">
      <xdr:nvCxnSpPr>
        <xdr:cNvPr id="587" name="直線コネクタ 586"/>
        <xdr:cNvCxnSpPr/>
      </xdr:nvCxnSpPr>
      <xdr:spPr>
        <a:xfrm>
          <a:off x="13703300" y="9677937"/>
          <a:ext cx="8890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76737</xdr:rowOff>
    </xdr:from>
    <xdr:to>
      <xdr:col>71</xdr:col>
      <xdr:colOff>177800</xdr:colOff>
      <xdr:row>57</xdr:row>
      <xdr:rowOff>13121</xdr:rowOff>
    </xdr:to>
    <xdr:cxnSp macro="">
      <xdr:nvCxnSpPr>
        <xdr:cNvPr id="590" name="直線コネクタ 589"/>
        <xdr:cNvCxnSpPr/>
      </xdr:nvCxnSpPr>
      <xdr:spPr>
        <a:xfrm flipV="1">
          <a:off x="12814300" y="9677937"/>
          <a:ext cx="889000" cy="10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126096</xdr:rowOff>
    </xdr:from>
    <xdr:to>
      <xdr:col>85</xdr:col>
      <xdr:colOff>177800</xdr:colOff>
      <xdr:row>56</xdr:row>
      <xdr:rowOff>56246</xdr:rowOff>
    </xdr:to>
    <xdr:sp macro="" textlink="">
      <xdr:nvSpPr>
        <xdr:cNvPr id="600" name="楕円 599"/>
        <xdr:cNvSpPr/>
      </xdr:nvSpPr>
      <xdr:spPr>
        <a:xfrm>
          <a:off x="16268700" y="95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104523</xdr:rowOff>
    </xdr:from>
    <xdr:ext cx="534377" cy="259045"/>
    <xdr:sp macro="" textlink="">
      <xdr:nvSpPr>
        <xdr:cNvPr id="601" name="教育費該当値テキスト"/>
        <xdr:cNvSpPr txBox="1"/>
      </xdr:nvSpPr>
      <xdr:spPr>
        <a:xfrm>
          <a:off x="16370300" y="953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86108</xdr:rowOff>
    </xdr:from>
    <xdr:to>
      <xdr:col>81</xdr:col>
      <xdr:colOff>101600</xdr:colOff>
      <xdr:row>57</xdr:row>
      <xdr:rowOff>16258</xdr:rowOff>
    </xdr:to>
    <xdr:sp macro="" textlink="">
      <xdr:nvSpPr>
        <xdr:cNvPr id="602" name="楕円 601"/>
        <xdr:cNvSpPr/>
      </xdr:nvSpPr>
      <xdr:spPr>
        <a:xfrm>
          <a:off x="15430500" y="96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7385</xdr:rowOff>
    </xdr:from>
    <xdr:ext cx="534377" cy="259045"/>
    <xdr:sp macro="" textlink="">
      <xdr:nvSpPr>
        <xdr:cNvPr id="603" name="テキスト ボックス 602"/>
        <xdr:cNvSpPr txBox="1"/>
      </xdr:nvSpPr>
      <xdr:spPr>
        <a:xfrm>
          <a:off x="15214111" y="97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86761</xdr:rowOff>
    </xdr:from>
    <xdr:to>
      <xdr:col>76</xdr:col>
      <xdr:colOff>165100</xdr:colOff>
      <xdr:row>57</xdr:row>
      <xdr:rowOff>16911</xdr:rowOff>
    </xdr:to>
    <xdr:sp macro="" textlink="">
      <xdr:nvSpPr>
        <xdr:cNvPr id="604" name="楕円 603"/>
        <xdr:cNvSpPr/>
      </xdr:nvSpPr>
      <xdr:spPr>
        <a:xfrm>
          <a:off x="14541500" y="96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8038</xdr:rowOff>
    </xdr:from>
    <xdr:ext cx="534377" cy="259045"/>
    <xdr:sp macro="" textlink="">
      <xdr:nvSpPr>
        <xdr:cNvPr id="605" name="テキスト ボックス 604"/>
        <xdr:cNvSpPr txBox="1"/>
      </xdr:nvSpPr>
      <xdr:spPr>
        <a:xfrm>
          <a:off x="14325111" y="978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25937</xdr:rowOff>
    </xdr:from>
    <xdr:to>
      <xdr:col>72</xdr:col>
      <xdr:colOff>38100</xdr:colOff>
      <xdr:row>56</xdr:row>
      <xdr:rowOff>127537</xdr:rowOff>
    </xdr:to>
    <xdr:sp macro="" textlink="">
      <xdr:nvSpPr>
        <xdr:cNvPr id="606" name="楕円 605"/>
        <xdr:cNvSpPr/>
      </xdr:nvSpPr>
      <xdr:spPr>
        <a:xfrm>
          <a:off x="13652500" y="96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118664</xdr:rowOff>
    </xdr:from>
    <xdr:ext cx="534377" cy="259045"/>
    <xdr:sp macro="" textlink="">
      <xdr:nvSpPr>
        <xdr:cNvPr id="607" name="テキスト ボックス 606"/>
        <xdr:cNvSpPr txBox="1"/>
      </xdr:nvSpPr>
      <xdr:spPr>
        <a:xfrm>
          <a:off x="13436111" y="97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133771</xdr:rowOff>
    </xdr:from>
    <xdr:to>
      <xdr:col>67</xdr:col>
      <xdr:colOff>101600</xdr:colOff>
      <xdr:row>57</xdr:row>
      <xdr:rowOff>63921</xdr:rowOff>
    </xdr:to>
    <xdr:sp macro="" textlink="">
      <xdr:nvSpPr>
        <xdr:cNvPr id="608" name="楕円 607"/>
        <xdr:cNvSpPr/>
      </xdr:nvSpPr>
      <xdr:spPr>
        <a:xfrm>
          <a:off x="12763500" y="973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55048</xdr:rowOff>
    </xdr:from>
    <xdr:ext cx="534377" cy="259045"/>
    <xdr:sp macro="" textlink="">
      <xdr:nvSpPr>
        <xdr:cNvPr id="609" name="テキスト ボックス 608"/>
        <xdr:cNvSpPr txBox="1"/>
      </xdr:nvSpPr>
      <xdr:spPr>
        <a:xfrm>
          <a:off x="12547111" y="982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171171</xdr:rowOff>
    </xdr:from>
    <xdr:to>
      <xdr:col>85</xdr:col>
      <xdr:colOff>127000</xdr:colOff>
      <xdr:row>75</xdr:row>
      <xdr:rowOff>92621</xdr:rowOff>
    </xdr:to>
    <xdr:cxnSp macro="">
      <xdr:nvCxnSpPr>
        <xdr:cNvPr id="638" name="直線コネクタ 637"/>
        <xdr:cNvCxnSpPr/>
      </xdr:nvCxnSpPr>
      <xdr:spPr>
        <a:xfrm flipV="1">
          <a:off x="15481300" y="12858471"/>
          <a:ext cx="8382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92621</xdr:rowOff>
    </xdr:from>
    <xdr:to>
      <xdr:col>81</xdr:col>
      <xdr:colOff>50800</xdr:colOff>
      <xdr:row>77</xdr:row>
      <xdr:rowOff>74510</xdr:rowOff>
    </xdr:to>
    <xdr:cxnSp macro="">
      <xdr:nvCxnSpPr>
        <xdr:cNvPr id="641" name="直線コネクタ 640"/>
        <xdr:cNvCxnSpPr/>
      </xdr:nvCxnSpPr>
      <xdr:spPr>
        <a:xfrm flipV="1">
          <a:off x="14592300" y="12951371"/>
          <a:ext cx="889000" cy="3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74510</xdr:rowOff>
    </xdr:from>
    <xdr:to>
      <xdr:col>76</xdr:col>
      <xdr:colOff>114300</xdr:colOff>
      <xdr:row>78</xdr:row>
      <xdr:rowOff>171005</xdr:rowOff>
    </xdr:to>
    <xdr:cxnSp macro="">
      <xdr:nvCxnSpPr>
        <xdr:cNvPr id="644" name="直線コネクタ 643"/>
        <xdr:cNvCxnSpPr/>
      </xdr:nvCxnSpPr>
      <xdr:spPr>
        <a:xfrm flipV="1">
          <a:off x="13703300" y="13276160"/>
          <a:ext cx="889000" cy="2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171005</xdr:rowOff>
    </xdr:from>
    <xdr:to>
      <xdr:col>71</xdr:col>
      <xdr:colOff>177800</xdr:colOff>
      <xdr:row>79</xdr:row>
      <xdr:rowOff>3429</xdr:rowOff>
    </xdr:to>
    <xdr:cxnSp macro="">
      <xdr:nvCxnSpPr>
        <xdr:cNvPr id="647" name="直線コネクタ 646"/>
        <xdr:cNvCxnSpPr/>
      </xdr:nvCxnSpPr>
      <xdr:spPr>
        <a:xfrm flipV="1">
          <a:off x="12814300" y="13544105"/>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120371</xdr:rowOff>
    </xdr:from>
    <xdr:to>
      <xdr:col>85</xdr:col>
      <xdr:colOff>177800</xdr:colOff>
      <xdr:row>75</xdr:row>
      <xdr:rowOff>50521</xdr:rowOff>
    </xdr:to>
    <xdr:sp macro="" textlink="">
      <xdr:nvSpPr>
        <xdr:cNvPr id="657" name="楕円 656"/>
        <xdr:cNvSpPr/>
      </xdr:nvSpPr>
      <xdr:spPr>
        <a:xfrm>
          <a:off x="16268700" y="128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143248</xdr:rowOff>
    </xdr:from>
    <xdr:ext cx="534377" cy="259045"/>
    <xdr:sp macro="" textlink="">
      <xdr:nvSpPr>
        <xdr:cNvPr id="658" name="災害復旧費該当値テキスト"/>
        <xdr:cNvSpPr txBox="1"/>
      </xdr:nvSpPr>
      <xdr:spPr>
        <a:xfrm>
          <a:off x="16370300" y="126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41821</xdr:rowOff>
    </xdr:from>
    <xdr:to>
      <xdr:col>81</xdr:col>
      <xdr:colOff>101600</xdr:colOff>
      <xdr:row>75</xdr:row>
      <xdr:rowOff>143421</xdr:rowOff>
    </xdr:to>
    <xdr:sp macro="" textlink="">
      <xdr:nvSpPr>
        <xdr:cNvPr id="659" name="楕円 658"/>
        <xdr:cNvSpPr/>
      </xdr:nvSpPr>
      <xdr:spPr>
        <a:xfrm>
          <a:off x="15430500" y="129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159948</xdr:rowOff>
    </xdr:from>
    <xdr:ext cx="534377" cy="259045"/>
    <xdr:sp macro="" textlink="">
      <xdr:nvSpPr>
        <xdr:cNvPr id="660" name="テキスト ボックス 659"/>
        <xdr:cNvSpPr txBox="1"/>
      </xdr:nvSpPr>
      <xdr:spPr>
        <a:xfrm>
          <a:off x="15214111" y="126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23710</xdr:rowOff>
    </xdr:from>
    <xdr:to>
      <xdr:col>76</xdr:col>
      <xdr:colOff>165100</xdr:colOff>
      <xdr:row>77</xdr:row>
      <xdr:rowOff>125310</xdr:rowOff>
    </xdr:to>
    <xdr:sp macro="" textlink="">
      <xdr:nvSpPr>
        <xdr:cNvPr id="661" name="楕円 660"/>
        <xdr:cNvSpPr/>
      </xdr:nvSpPr>
      <xdr:spPr>
        <a:xfrm>
          <a:off x="14541500" y="132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141837</xdr:rowOff>
    </xdr:from>
    <xdr:ext cx="534377" cy="259045"/>
    <xdr:sp macro="" textlink="">
      <xdr:nvSpPr>
        <xdr:cNvPr id="662" name="テキスト ボックス 661"/>
        <xdr:cNvSpPr txBox="1"/>
      </xdr:nvSpPr>
      <xdr:spPr>
        <a:xfrm>
          <a:off x="14325111" y="130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120205</xdr:rowOff>
    </xdr:from>
    <xdr:to>
      <xdr:col>72</xdr:col>
      <xdr:colOff>38100</xdr:colOff>
      <xdr:row>79</xdr:row>
      <xdr:rowOff>50355</xdr:rowOff>
    </xdr:to>
    <xdr:sp macro="" textlink="">
      <xdr:nvSpPr>
        <xdr:cNvPr id="663" name="楕円 662"/>
        <xdr:cNvSpPr/>
      </xdr:nvSpPr>
      <xdr:spPr>
        <a:xfrm>
          <a:off x="13652500" y="134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41482</xdr:rowOff>
    </xdr:from>
    <xdr:ext cx="469744" cy="259045"/>
    <xdr:sp macro="" textlink="">
      <xdr:nvSpPr>
        <xdr:cNvPr id="664" name="テキスト ボックス 663"/>
        <xdr:cNvSpPr txBox="1"/>
      </xdr:nvSpPr>
      <xdr:spPr>
        <a:xfrm>
          <a:off x="13468428" y="1358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124079</xdr:rowOff>
    </xdr:from>
    <xdr:to>
      <xdr:col>67</xdr:col>
      <xdr:colOff>101600</xdr:colOff>
      <xdr:row>79</xdr:row>
      <xdr:rowOff>54229</xdr:rowOff>
    </xdr:to>
    <xdr:sp macro="" textlink="">
      <xdr:nvSpPr>
        <xdr:cNvPr id="665" name="楕円 664"/>
        <xdr:cNvSpPr/>
      </xdr:nvSpPr>
      <xdr:spPr>
        <a:xfrm>
          <a:off x="12763500" y="134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70756</xdr:rowOff>
    </xdr:from>
    <xdr:ext cx="469744" cy="259045"/>
    <xdr:sp macro="" textlink="">
      <xdr:nvSpPr>
        <xdr:cNvPr id="666" name="テキスト ボックス 665"/>
        <xdr:cNvSpPr txBox="1"/>
      </xdr:nvSpPr>
      <xdr:spPr>
        <a:xfrm>
          <a:off x="12579428" y="132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13055</xdr:rowOff>
    </xdr:from>
    <xdr:to>
      <xdr:col>85</xdr:col>
      <xdr:colOff>127000</xdr:colOff>
      <xdr:row>91</xdr:row>
      <xdr:rowOff>34010</xdr:rowOff>
    </xdr:to>
    <xdr:cxnSp macro="">
      <xdr:nvCxnSpPr>
        <xdr:cNvPr id="695" name="直線コネクタ 694"/>
        <xdr:cNvCxnSpPr/>
      </xdr:nvCxnSpPr>
      <xdr:spPr>
        <a:xfrm flipV="1">
          <a:off x="15481300" y="156150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34010</xdr:rowOff>
    </xdr:from>
    <xdr:to>
      <xdr:col>81</xdr:col>
      <xdr:colOff>50800</xdr:colOff>
      <xdr:row>92</xdr:row>
      <xdr:rowOff>104305</xdr:rowOff>
    </xdr:to>
    <xdr:cxnSp macro="">
      <xdr:nvCxnSpPr>
        <xdr:cNvPr id="698" name="直線コネクタ 697"/>
        <xdr:cNvCxnSpPr/>
      </xdr:nvCxnSpPr>
      <xdr:spPr>
        <a:xfrm flipV="1">
          <a:off x="14592300" y="15635960"/>
          <a:ext cx="8890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24981</xdr:rowOff>
    </xdr:from>
    <xdr:to>
      <xdr:col>76</xdr:col>
      <xdr:colOff>114300</xdr:colOff>
      <xdr:row>92</xdr:row>
      <xdr:rowOff>104305</xdr:rowOff>
    </xdr:to>
    <xdr:cxnSp macro="">
      <xdr:nvCxnSpPr>
        <xdr:cNvPr id="701" name="直線コネクタ 700"/>
        <xdr:cNvCxnSpPr/>
      </xdr:nvCxnSpPr>
      <xdr:spPr>
        <a:xfrm>
          <a:off x="13703300" y="15455481"/>
          <a:ext cx="889000" cy="4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15711</xdr:rowOff>
    </xdr:from>
    <xdr:to>
      <xdr:col>71</xdr:col>
      <xdr:colOff>177800</xdr:colOff>
      <xdr:row>90</xdr:row>
      <xdr:rowOff>24981</xdr:rowOff>
    </xdr:to>
    <xdr:cxnSp macro="">
      <xdr:nvCxnSpPr>
        <xdr:cNvPr id="704" name="直線コネクタ 703"/>
        <xdr:cNvCxnSpPr/>
      </xdr:nvCxnSpPr>
      <xdr:spPr>
        <a:xfrm>
          <a:off x="12814300" y="15446211"/>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133705</xdr:rowOff>
    </xdr:from>
    <xdr:to>
      <xdr:col>85</xdr:col>
      <xdr:colOff>177800</xdr:colOff>
      <xdr:row>91</xdr:row>
      <xdr:rowOff>63855</xdr:rowOff>
    </xdr:to>
    <xdr:sp macro="" textlink="">
      <xdr:nvSpPr>
        <xdr:cNvPr id="714" name="楕円 713"/>
        <xdr:cNvSpPr/>
      </xdr:nvSpPr>
      <xdr:spPr>
        <a:xfrm>
          <a:off x="16268700" y="155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156582</xdr:rowOff>
    </xdr:from>
    <xdr:ext cx="599010" cy="259045"/>
    <xdr:sp macro="" textlink="">
      <xdr:nvSpPr>
        <xdr:cNvPr id="715" name="公債費該当値テキスト"/>
        <xdr:cNvSpPr txBox="1"/>
      </xdr:nvSpPr>
      <xdr:spPr>
        <a:xfrm>
          <a:off x="16370300" y="1541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154660</xdr:rowOff>
    </xdr:from>
    <xdr:to>
      <xdr:col>81</xdr:col>
      <xdr:colOff>101600</xdr:colOff>
      <xdr:row>91</xdr:row>
      <xdr:rowOff>84810</xdr:rowOff>
    </xdr:to>
    <xdr:sp macro="" textlink="">
      <xdr:nvSpPr>
        <xdr:cNvPr id="716" name="楕円 715"/>
        <xdr:cNvSpPr/>
      </xdr:nvSpPr>
      <xdr:spPr>
        <a:xfrm>
          <a:off x="15430500" y="155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101337</xdr:rowOff>
    </xdr:from>
    <xdr:ext cx="599010" cy="259045"/>
    <xdr:sp macro="" textlink="">
      <xdr:nvSpPr>
        <xdr:cNvPr id="717" name="テキスト ボックス 716"/>
        <xdr:cNvSpPr txBox="1"/>
      </xdr:nvSpPr>
      <xdr:spPr>
        <a:xfrm>
          <a:off x="15181795" y="1536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53505</xdr:rowOff>
    </xdr:from>
    <xdr:to>
      <xdr:col>76</xdr:col>
      <xdr:colOff>165100</xdr:colOff>
      <xdr:row>92</xdr:row>
      <xdr:rowOff>155105</xdr:rowOff>
    </xdr:to>
    <xdr:sp macro="" textlink="">
      <xdr:nvSpPr>
        <xdr:cNvPr id="718" name="楕円 717"/>
        <xdr:cNvSpPr/>
      </xdr:nvSpPr>
      <xdr:spPr>
        <a:xfrm>
          <a:off x="14541500" y="1582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182</xdr:rowOff>
    </xdr:from>
    <xdr:ext cx="534377" cy="259045"/>
    <xdr:sp macro="" textlink="">
      <xdr:nvSpPr>
        <xdr:cNvPr id="719" name="テキスト ボックス 718"/>
        <xdr:cNvSpPr txBox="1"/>
      </xdr:nvSpPr>
      <xdr:spPr>
        <a:xfrm>
          <a:off x="14325111" y="156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145631</xdr:rowOff>
    </xdr:from>
    <xdr:to>
      <xdr:col>72</xdr:col>
      <xdr:colOff>38100</xdr:colOff>
      <xdr:row>90</xdr:row>
      <xdr:rowOff>75781</xdr:rowOff>
    </xdr:to>
    <xdr:sp macro="" textlink="">
      <xdr:nvSpPr>
        <xdr:cNvPr id="720" name="楕円 719"/>
        <xdr:cNvSpPr/>
      </xdr:nvSpPr>
      <xdr:spPr>
        <a:xfrm>
          <a:off x="13652500" y="154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92308</xdr:rowOff>
    </xdr:from>
    <xdr:ext cx="599010" cy="259045"/>
    <xdr:sp macro="" textlink="">
      <xdr:nvSpPr>
        <xdr:cNvPr id="721" name="テキスト ボックス 720"/>
        <xdr:cNvSpPr txBox="1"/>
      </xdr:nvSpPr>
      <xdr:spPr>
        <a:xfrm>
          <a:off x="13403795" y="1517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136361</xdr:rowOff>
    </xdr:from>
    <xdr:to>
      <xdr:col>67</xdr:col>
      <xdr:colOff>101600</xdr:colOff>
      <xdr:row>90</xdr:row>
      <xdr:rowOff>66511</xdr:rowOff>
    </xdr:to>
    <xdr:sp macro="" textlink="">
      <xdr:nvSpPr>
        <xdr:cNvPr id="722" name="楕円 721"/>
        <xdr:cNvSpPr/>
      </xdr:nvSpPr>
      <xdr:spPr>
        <a:xfrm>
          <a:off x="12763500" y="153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83038</xdr:rowOff>
    </xdr:from>
    <xdr:ext cx="599010" cy="259045"/>
    <xdr:sp macro="" textlink="">
      <xdr:nvSpPr>
        <xdr:cNvPr id="723" name="テキスト ボックス 722"/>
        <xdr:cNvSpPr txBox="1"/>
      </xdr:nvSpPr>
      <xdr:spPr>
        <a:xfrm>
          <a:off x="12514795" y="1517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778.18㎢</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議会費は，議員数や議員報酬額が多いことが類似団体内平均値と比較し大きく上回っている要因と考えられる。総務費は，特別定額給付金給付事業に加え，吉舎町拠点施設整備事業や自治活動拠点施設整備事業を行ったことにより，前年度や類似団体と比較して上回っている。労働費は，労働者に対する金融対策としての金融機関預託金が</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と多額であることが類似団体内平均値と比較し大きく上回っている要因である。農林水産業費が類似団体内平均値と比較し上回っているのは，本市の基幹産業の一つである農林業強化のため個人や団体への補助事業が多いことが主な要因である。商工費は，商工業振興や観光推進に係る補助金が多いことが類似団体内平均値を上回っている要因である。土木費が類似団体内平均値と比較し上回っているのは，行政面積が広大であることから市道面積が広いことや県道の権限移譲を積極的に受け入れていることにより普通建設事業費及び維持補修費が多額となっていることが要因である。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月豪雨災害復旧事業及び令和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大雨災害復旧事業により前年度や類似団体と比較して上回っている。公債費は，ハード事業やソフト事業の財源として借り入れた過疎対策事業債や合併特例事業債などの地方債償還が多額となっていることが類似団体内平均値を上回っ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実質収支額は，前年度と比較すると</a:t>
          </a:r>
          <a:r>
            <a:rPr kumimoji="1" lang="en-US" altLang="ja-JP" sz="1200">
              <a:latin typeface="ＭＳ ゴシック" pitchFamily="49" charset="-128"/>
              <a:ea typeface="ＭＳ ゴシック" pitchFamily="49" charset="-128"/>
            </a:rPr>
            <a:t>161</a:t>
          </a:r>
          <a:r>
            <a:rPr kumimoji="1" lang="ja-JP" altLang="en-US" sz="1200">
              <a:latin typeface="ＭＳ ゴシック" pitchFamily="49" charset="-128"/>
              <a:ea typeface="ＭＳ ゴシック" pitchFamily="49" charset="-128"/>
            </a:rPr>
            <a:t>百万円増加し，標準財政規模に占める割合では</a:t>
          </a:r>
          <a:r>
            <a:rPr kumimoji="1" lang="en-US" altLang="ja-JP" sz="1200">
              <a:latin typeface="ＭＳ ゴシック" pitchFamily="49" charset="-128"/>
              <a:ea typeface="ＭＳ ゴシック" pitchFamily="49" charset="-128"/>
            </a:rPr>
            <a:t>0.67</a:t>
          </a:r>
          <a:r>
            <a:rPr kumimoji="1" lang="ja-JP" altLang="en-US" sz="1200">
              <a:latin typeface="ＭＳ ゴシック" pitchFamily="49" charset="-128"/>
              <a:ea typeface="ＭＳ ゴシック" pitchFamily="49" charset="-128"/>
            </a:rPr>
            <a:t>ポイント増加した。実質収支比率が増加した要因としては，前年度と比較して普通交付税が増加したことによる。</a:t>
          </a:r>
          <a:endParaRPr kumimoji="1" lang="en-US" altLang="ja-JP" sz="1200">
            <a:solidFill>
              <a:srgbClr val="FF0000"/>
            </a:solidFill>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年度の財政調整基金残高は，新型コロナウイルス感染症対策のため取崩しを行ったことから減少している。</a:t>
          </a:r>
        </a:p>
        <a:p>
          <a:r>
            <a:rPr kumimoji="1" lang="ja-JP" altLang="en-US" sz="1200">
              <a:latin typeface="ＭＳ ゴシック" pitchFamily="49" charset="-128"/>
              <a:ea typeface="ＭＳ ゴシック" pitchFamily="49" charset="-128"/>
            </a:rPr>
            <a:t>　今後とも，適切な財源の確保と歳出の精査により，健全な行財政運営に努めていく。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連結実質赤字比率の算定に係る全ての会計の実質収支額は黒字と</a:t>
          </a:r>
          <a:r>
            <a:rPr kumimoji="1" lang="ja-JP" altLang="en-US" sz="1400">
              <a:solidFill>
                <a:sysClr val="windowText" lastClr="000000"/>
              </a:solidFill>
              <a:latin typeface="ＭＳ ゴシック" pitchFamily="49" charset="-128"/>
              <a:ea typeface="ＭＳ ゴシック" pitchFamily="49" charset="-128"/>
            </a:rPr>
            <a:t>なっている。</a:t>
          </a:r>
        </a:p>
        <a:p>
          <a:r>
            <a:rPr kumimoji="1" lang="ja-JP" altLang="en-US" sz="1400">
              <a:solidFill>
                <a:sysClr val="windowText" lastClr="000000"/>
              </a:solidFill>
              <a:latin typeface="ＭＳ ゴシック" pitchFamily="49" charset="-128"/>
              <a:ea typeface="ＭＳ ゴシック" pitchFamily="49" charset="-128"/>
            </a:rPr>
            <a:t>　病院事業会計の実質収支については，医療サービスの向上や医業収益確保等に取り組んできたことにより黒字額が高額となっている。</a:t>
          </a:r>
        </a:p>
        <a:p>
          <a:r>
            <a:rPr kumimoji="1" lang="ja-JP" altLang="en-US" sz="1400">
              <a:solidFill>
                <a:sysClr val="windowText" lastClr="000000"/>
              </a:solidFill>
              <a:latin typeface="ＭＳ ゴシック" pitchFamily="49" charset="-128"/>
              <a:ea typeface="ＭＳ ゴシック" pitchFamily="49" charset="-128"/>
            </a:rPr>
            <a:t>　一般会計の実質収支については，令和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から普通交付税が一本算定となったことや人口減少により，歳入の大きな増加が見込めない状況である。今後も前記理由により歳入が減少することを踏まえ，資金不足を起こさないよう一定の基金を常に保つとともに，歳出削減と歳入確保の対策を推進する必要がある。また，一般会計からの繰出の多い特別会計においては，経営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46136041</v>
      </c>
      <c r="BO4" s="464"/>
      <c r="BP4" s="464"/>
      <c r="BQ4" s="464"/>
      <c r="BR4" s="464"/>
      <c r="BS4" s="464"/>
      <c r="BT4" s="464"/>
      <c r="BU4" s="465"/>
      <c r="BV4" s="463">
        <v>39451908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3.2</v>
      </c>
      <c r="CU4" s="648"/>
      <c r="CV4" s="648"/>
      <c r="CW4" s="648"/>
      <c r="CX4" s="648"/>
      <c r="CY4" s="648"/>
      <c r="CZ4" s="648"/>
      <c r="DA4" s="649"/>
      <c r="DB4" s="647">
        <v>2.5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44901249</v>
      </c>
      <c r="BO5" s="469"/>
      <c r="BP5" s="469"/>
      <c r="BQ5" s="469"/>
      <c r="BR5" s="469"/>
      <c r="BS5" s="469"/>
      <c r="BT5" s="469"/>
      <c r="BU5" s="470"/>
      <c r="BV5" s="468">
        <v>38344434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97.5</v>
      </c>
      <c r="CU5" s="439"/>
      <c r="CV5" s="439"/>
      <c r="CW5" s="439"/>
      <c r="CX5" s="439"/>
      <c r="CY5" s="439"/>
      <c r="CZ5" s="439"/>
      <c r="DA5" s="440"/>
      <c r="DB5" s="438">
        <v>97.5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1234792</v>
      </c>
      <c r="BO6" s="469"/>
      <c r="BP6" s="469"/>
      <c r="BQ6" s="469"/>
      <c r="BR6" s="469"/>
      <c r="BS6" s="469"/>
      <c r="BT6" s="469"/>
      <c r="BU6" s="470"/>
      <c r="BV6" s="468">
        <v>1107474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100.9</v>
      </c>
      <c r="CU6" s="622"/>
      <c r="CV6" s="622"/>
      <c r="CW6" s="622"/>
      <c r="CX6" s="622"/>
      <c r="CY6" s="622"/>
      <c r="CZ6" s="622"/>
      <c r="DA6" s="623"/>
      <c r="DB6" s="621">
        <v>100.8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534165</v>
      </c>
      <c r="BO7" s="469"/>
      <c r="BP7" s="469"/>
      <c r="BQ7" s="469"/>
      <c r="BR7" s="469"/>
      <c r="BS7" s="469"/>
      <c r="BT7" s="469"/>
      <c r="BU7" s="470"/>
      <c r="BV7" s="468">
        <v>567434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21983848</v>
      </c>
      <c r="CU7" s="469"/>
      <c r="CV7" s="469"/>
      <c r="CW7" s="469"/>
      <c r="CX7" s="469"/>
      <c r="CY7" s="469"/>
      <c r="CZ7" s="469"/>
      <c r="DA7" s="470"/>
      <c r="DB7" s="468">
        <v>21430231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700627</v>
      </c>
      <c r="BO8" s="469"/>
      <c r="BP8" s="469"/>
      <c r="BQ8" s="469"/>
      <c r="BR8" s="469"/>
      <c r="BS8" s="469"/>
      <c r="BT8" s="469"/>
      <c r="BU8" s="470"/>
      <c r="BV8" s="468">
        <v>540040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0.34</v>
      </c>
      <c r="CU8" s="582"/>
      <c r="CV8" s="582"/>
      <c r="CW8" s="582"/>
      <c r="CX8" s="582"/>
      <c r="CY8" s="582"/>
      <c r="CZ8" s="582"/>
      <c r="DA8" s="583"/>
      <c r="DB8" s="581">
        <v>0.34</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50681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160587</v>
      </c>
      <c r="BO9" s="469"/>
      <c r="BP9" s="469"/>
      <c r="BQ9" s="469"/>
      <c r="BR9" s="469"/>
      <c r="BS9" s="469"/>
      <c r="BT9" s="469"/>
      <c r="BU9" s="470"/>
      <c r="BV9" s="468">
        <v>-125749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20.5</v>
      </c>
      <c r="CU9" s="439"/>
      <c r="CV9" s="439"/>
      <c r="CW9" s="439"/>
      <c r="CX9" s="439"/>
      <c r="CY9" s="439"/>
      <c r="CZ9" s="439"/>
      <c r="DA9" s="440"/>
      <c r="DB9" s="438">
        <v>21.2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53615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2701</v>
      </c>
      <c r="BO10" s="469"/>
      <c r="BP10" s="469"/>
      <c r="BQ10" s="469"/>
      <c r="BR10" s="469"/>
      <c r="BS10" s="469"/>
      <c r="BT10" s="469"/>
      <c r="BU10" s="470"/>
      <c r="BV10" s="468">
        <v>1536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755110</v>
      </c>
      <c r="BO11" s="469"/>
      <c r="BP11" s="469"/>
      <c r="BQ11" s="469"/>
      <c r="BR11" s="469"/>
      <c r="BS11" s="469"/>
      <c r="BT11" s="469"/>
      <c r="BU11" s="470"/>
      <c r="BV11" s="468">
        <v>800332</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51234</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110000</v>
      </c>
      <c r="BO12" s="469"/>
      <c r="BP12" s="469"/>
      <c r="BQ12" s="469"/>
      <c r="BR12" s="469"/>
      <c r="BS12" s="469"/>
      <c r="BT12" s="469"/>
      <c r="BU12" s="470"/>
      <c r="BV12" s="468">
        <v>135586</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50556</v>
      </c>
      <c r="S13" s="572"/>
      <c r="T13" s="572"/>
      <c r="U13" s="572"/>
      <c r="V13" s="573"/>
      <c r="W13" s="559" t="s">
        <v>141</v>
      </c>
      <c r="X13" s="481"/>
      <c r="Y13" s="481"/>
      <c r="Z13" s="481"/>
      <c r="AA13" s="481"/>
      <c r="AB13" s="482"/>
      <c r="AC13" s="444">
        <v>3085</v>
      </c>
      <c r="AD13" s="445"/>
      <c r="AE13" s="445"/>
      <c r="AF13" s="445"/>
      <c r="AG13" s="446"/>
      <c r="AH13" s="444">
        <v>3376</v>
      </c>
      <c r="AI13" s="445"/>
      <c r="AJ13" s="445"/>
      <c r="AK13" s="445"/>
      <c r="AL13" s="447"/>
      <c r="AM13" s="537" t="s">
        <v>142</v>
      </c>
      <c r="AN13" s="442"/>
      <c r="AO13" s="442"/>
      <c r="AP13" s="442"/>
      <c r="AQ13" s="442"/>
      <c r="AR13" s="442"/>
      <c r="AS13" s="442"/>
      <c r="AT13" s="443"/>
      <c r="AU13" s="525" t="s">
        <v>121</v>
      </c>
      <c r="AV13" s="526"/>
      <c r="AW13" s="526"/>
      <c r="AX13" s="526"/>
      <c r="AY13" s="448" t="s">
        <v>143</v>
      </c>
      <c r="AZ13" s="449"/>
      <c r="BA13" s="449"/>
      <c r="BB13" s="449"/>
      <c r="BC13" s="449"/>
      <c r="BD13" s="449"/>
      <c r="BE13" s="449"/>
      <c r="BF13" s="449"/>
      <c r="BG13" s="449"/>
      <c r="BH13" s="449"/>
      <c r="BI13" s="449"/>
      <c r="BJ13" s="449"/>
      <c r="BK13" s="449"/>
      <c r="BL13" s="449"/>
      <c r="BM13" s="450"/>
      <c r="BN13" s="468">
        <v>808398</v>
      </c>
      <c r="BO13" s="469"/>
      <c r="BP13" s="469"/>
      <c r="BQ13" s="469"/>
      <c r="BR13" s="469"/>
      <c r="BS13" s="469"/>
      <c r="BT13" s="469"/>
      <c r="BU13" s="470"/>
      <c r="BV13" s="468">
        <v>540533</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6.4</v>
      </c>
      <c r="CU13" s="439"/>
      <c r="CV13" s="439"/>
      <c r="CW13" s="439"/>
      <c r="CX13" s="439"/>
      <c r="CY13" s="439"/>
      <c r="CZ13" s="439"/>
      <c r="DA13" s="440"/>
      <c r="DB13" s="438">
        <v>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51880</v>
      </c>
      <c r="S14" s="572"/>
      <c r="T14" s="572"/>
      <c r="U14" s="572"/>
      <c r="V14" s="573"/>
      <c r="W14" s="574"/>
      <c r="X14" s="484"/>
      <c r="Y14" s="484"/>
      <c r="Z14" s="484"/>
      <c r="AA14" s="484"/>
      <c r="AB14" s="485"/>
      <c r="AC14" s="564">
        <v>12.2</v>
      </c>
      <c r="AD14" s="565"/>
      <c r="AE14" s="565"/>
      <c r="AF14" s="565"/>
      <c r="AG14" s="566"/>
      <c r="AH14" s="564">
        <v>12.8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44</v>
      </c>
      <c r="CU14" s="576"/>
      <c r="CV14" s="576"/>
      <c r="CW14" s="576"/>
      <c r="CX14" s="576"/>
      <c r="CY14" s="576"/>
      <c r="CZ14" s="576"/>
      <c r="DA14" s="577"/>
      <c r="DB14" s="575">
        <v>52.8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51196</v>
      </c>
      <c r="S15" s="572"/>
      <c r="T15" s="572"/>
      <c r="U15" s="572"/>
      <c r="V15" s="573"/>
      <c r="W15" s="559" t="s">
        <v>147</v>
      </c>
      <c r="X15" s="481"/>
      <c r="Y15" s="481"/>
      <c r="Z15" s="481"/>
      <c r="AA15" s="481"/>
      <c r="AB15" s="482"/>
      <c r="AC15" s="444">
        <v>5727</v>
      </c>
      <c r="AD15" s="445"/>
      <c r="AE15" s="445"/>
      <c r="AF15" s="445"/>
      <c r="AG15" s="446"/>
      <c r="AH15" s="444">
        <v>6144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6682485</v>
      </c>
      <c r="BO15" s="464"/>
      <c r="BP15" s="464"/>
      <c r="BQ15" s="464"/>
      <c r="BR15" s="464"/>
      <c r="BS15" s="464"/>
      <c r="BT15" s="464"/>
      <c r="BU15" s="465"/>
      <c r="BV15" s="463">
        <v>6430220</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22.7</v>
      </c>
      <c r="AD16" s="565"/>
      <c r="AE16" s="565"/>
      <c r="AF16" s="565"/>
      <c r="AG16" s="566"/>
      <c r="AH16" s="564">
        <v>23.3</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19594754</v>
      </c>
      <c r="BO16" s="469"/>
      <c r="BP16" s="469"/>
      <c r="BQ16" s="469"/>
      <c r="BR16" s="469"/>
      <c r="BS16" s="469"/>
      <c r="BT16" s="469"/>
      <c r="BU16" s="470"/>
      <c r="BV16" s="468">
        <v>18992964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16409</v>
      </c>
      <c r="AD17" s="445"/>
      <c r="AE17" s="445"/>
      <c r="AF17" s="445"/>
      <c r="AG17" s="446"/>
      <c r="AH17" s="444">
        <v>16846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8354973</v>
      </c>
      <c r="BO17" s="469"/>
      <c r="BP17" s="469"/>
      <c r="BQ17" s="469"/>
      <c r="BR17" s="469"/>
      <c r="BS17" s="469"/>
      <c r="BT17" s="469"/>
      <c r="BU17" s="470"/>
      <c r="BV17" s="468">
        <v>8116857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778.18</v>
      </c>
      <c r="M18" s="533"/>
      <c r="N18" s="533"/>
      <c r="O18" s="533"/>
      <c r="P18" s="533"/>
      <c r="Q18" s="533"/>
      <c r="R18" s="534"/>
      <c r="S18" s="534"/>
      <c r="T18" s="534"/>
      <c r="U18" s="534"/>
      <c r="V18" s="535"/>
      <c r="W18" s="549"/>
      <c r="X18" s="550"/>
      <c r="Y18" s="550"/>
      <c r="Z18" s="550"/>
      <c r="AA18" s="550"/>
      <c r="AB18" s="560"/>
      <c r="AC18" s="432">
        <v>65.099999999999994</v>
      </c>
      <c r="AD18" s="433"/>
      <c r="AE18" s="433"/>
      <c r="AF18" s="433"/>
      <c r="AG18" s="536"/>
      <c r="AH18" s="432">
        <v>63.9</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21318425</v>
      </c>
      <c r="BO18" s="469"/>
      <c r="BP18" s="469"/>
      <c r="BQ18" s="469"/>
      <c r="BR18" s="469"/>
      <c r="BS18" s="469"/>
      <c r="BT18" s="469"/>
      <c r="BU18" s="470"/>
      <c r="BV18" s="468">
        <v>21117435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65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26953341</v>
      </c>
      <c r="BO19" s="469"/>
      <c r="BP19" s="469"/>
      <c r="BQ19" s="469"/>
      <c r="BR19" s="469"/>
      <c r="BS19" s="469"/>
      <c r="BT19" s="469"/>
      <c r="BU19" s="470"/>
      <c r="BV19" s="468">
        <v>26074413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21377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47512596</v>
      </c>
      <c r="BO23" s="469"/>
      <c r="BP23" s="469"/>
      <c r="BQ23" s="469"/>
      <c r="BR23" s="469"/>
      <c r="BS23" s="469"/>
      <c r="BT23" s="469"/>
      <c r="BU23" s="470"/>
      <c r="BV23" s="468">
        <v>48571184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9000</v>
      </c>
      <c r="R24" s="445"/>
      <c r="S24" s="445"/>
      <c r="T24" s="445"/>
      <c r="U24" s="445"/>
      <c r="V24" s="446"/>
      <c r="W24" s="510"/>
      <c r="X24" s="501"/>
      <c r="Y24" s="502"/>
      <c r="Z24" s="441" t="s">
        <v>171</v>
      </c>
      <c r="AA24" s="442"/>
      <c r="AB24" s="442"/>
      <c r="AC24" s="442"/>
      <c r="AD24" s="442"/>
      <c r="AE24" s="442"/>
      <c r="AF24" s="442"/>
      <c r="AG24" s="443"/>
      <c r="AH24" s="444">
        <v>457</v>
      </c>
      <c r="AI24" s="445"/>
      <c r="AJ24" s="445"/>
      <c r="AK24" s="445"/>
      <c r="AL24" s="446"/>
      <c r="AM24" s="444">
        <v>1478395</v>
      </c>
      <c r="AN24" s="445"/>
      <c r="AO24" s="445"/>
      <c r="AP24" s="445"/>
      <c r="AQ24" s="445"/>
      <c r="AR24" s="446"/>
      <c r="AS24" s="444">
        <v>3235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38088528</v>
      </c>
      <c r="BO24" s="469"/>
      <c r="BP24" s="469"/>
      <c r="BQ24" s="469"/>
      <c r="BR24" s="469"/>
      <c r="BS24" s="469"/>
      <c r="BT24" s="469"/>
      <c r="BU24" s="470"/>
      <c r="BV24" s="468">
        <v>38416529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2</v>
      </c>
      <c r="M25" s="445"/>
      <c r="N25" s="445"/>
      <c r="O25" s="445"/>
      <c r="P25" s="446"/>
      <c r="Q25" s="444">
        <v>7300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4742511</v>
      </c>
      <c r="BO25" s="464"/>
      <c r="BP25" s="464"/>
      <c r="BQ25" s="464"/>
      <c r="BR25" s="464"/>
      <c r="BS25" s="464"/>
      <c r="BT25" s="464"/>
      <c r="BU25" s="465"/>
      <c r="BV25" s="463">
        <v>4191884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6400</v>
      </c>
      <c r="R26" s="445"/>
      <c r="S26" s="445"/>
      <c r="T26" s="445"/>
      <c r="U26" s="445"/>
      <c r="V26" s="446"/>
      <c r="W26" s="510"/>
      <c r="X26" s="501"/>
      <c r="Y26" s="502"/>
      <c r="Z26" s="441" t="s">
        <v>178</v>
      </c>
      <c r="AA26" s="523"/>
      <c r="AB26" s="523"/>
      <c r="AC26" s="523"/>
      <c r="AD26" s="523"/>
      <c r="AE26" s="523"/>
      <c r="AF26" s="523"/>
      <c r="AG26" s="524"/>
      <c r="AH26" s="444">
        <v>14</v>
      </c>
      <c r="AI26" s="445"/>
      <c r="AJ26" s="445"/>
      <c r="AK26" s="445"/>
      <c r="AL26" s="446"/>
      <c r="AM26" s="444">
        <v>49532</v>
      </c>
      <c r="AN26" s="445"/>
      <c r="AO26" s="445"/>
      <c r="AP26" s="445"/>
      <c r="AQ26" s="445"/>
      <c r="AR26" s="446"/>
      <c r="AS26" s="444">
        <v>3538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4540</v>
      </c>
      <c r="R27" s="445"/>
      <c r="S27" s="445"/>
      <c r="T27" s="445"/>
      <c r="U27" s="445"/>
      <c r="V27" s="446"/>
      <c r="W27" s="510"/>
      <c r="X27" s="501"/>
      <c r="Y27" s="502"/>
      <c r="Z27" s="441" t="s">
        <v>181</v>
      </c>
      <c r="AA27" s="442"/>
      <c r="AB27" s="442"/>
      <c r="AC27" s="442"/>
      <c r="AD27" s="442"/>
      <c r="AE27" s="442"/>
      <c r="AF27" s="442"/>
      <c r="AG27" s="443"/>
      <c r="AH27" s="444">
        <v>7</v>
      </c>
      <c r="AI27" s="445"/>
      <c r="AJ27" s="445"/>
      <c r="AK27" s="445"/>
      <c r="AL27" s="446"/>
      <c r="AM27" s="444">
        <v>28133</v>
      </c>
      <c r="AN27" s="445"/>
      <c r="AO27" s="445"/>
      <c r="AP27" s="445"/>
      <c r="AQ27" s="445"/>
      <c r="AR27" s="446"/>
      <c r="AS27" s="444">
        <v>4019</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500000</v>
      </c>
      <c r="BO27" s="472"/>
      <c r="BP27" s="472"/>
      <c r="BQ27" s="472"/>
      <c r="BR27" s="472"/>
      <c r="BS27" s="472"/>
      <c r="BT27" s="472"/>
      <c r="BU27" s="473"/>
      <c r="BV27" s="471">
        <v>562209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4070</v>
      </c>
      <c r="R28" s="445"/>
      <c r="S28" s="445"/>
      <c r="T28" s="445"/>
      <c r="U28" s="445"/>
      <c r="V28" s="446"/>
      <c r="W28" s="510"/>
      <c r="X28" s="501"/>
      <c r="Y28" s="502"/>
      <c r="Z28" s="441" t="s">
        <v>184</v>
      </c>
      <c r="AA28" s="442"/>
      <c r="AB28" s="442"/>
      <c r="AC28" s="442"/>
      <c r="AD28" s="442"/>
      <c r="AE28" s="442"/>
      <c r="AF28" s="442"/>
      <c r="AG28" s="443"/>
      <c r="AH28" s="444" t="s">
        <v>175</v>
      </c>
      <c r="AI28" s="445"/>
      <c r="AJ28" s="445"/>
      <c r="AK28" s="445"/>
      <c r="AL28" s="446"/>
      <c r="AM28" s="444" t="s">
        <v>175</v>
      </c>
      <c r="AN28" s="445"/>
      <c r="AO28" s="445"/>
      <c r="AP28" s="445"/>
      <c r="AQ28" s="445"/>
      <c r="AR28" s="446"/>
      <c r="AS28" s="444" t="s">
        <v>129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2885478</v>
      </c>
      <c r="BO28" s="464"/>
      <c r="BP28" s="464"/>
      <c r="BQ28" s="464"/>
      <c r="BR28" s="464"/>
      <c r="BS28" s="464"/>
      <c r="BT28" s="464"/>
      <c r="BU28" s="465"/>
      <c r="BV28" s="463">
        <v>2992777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22</v>
      </c>
      <c r="M29" s="445"/>
      <c r="N29" s="445"/>
      <c r="O29" s="445"/>
      <c r="P29" s="446"/>
      <c r="Q29" s="444">
        <v>3710</v>
      </c>
      <c r="R29" s="445"/>
      <c r="S29" s="445"/>
      <c r="T29" s="445"/>
      <c r="U29" s="445"/>
      <c r="V29" s="446"/>
      <c r="W29" s="511"/>
      <c r="X29" s="512"/>
      <c r="Y29" s="513"/>
      <c r="Z29" s="441" t="s">
        <v>187</v>
      </c>
      <c r="AA29" s="442"/>
      <c r="AB29" s="442"/>
      <c r="AC29" s="442"/>
      <c r="AD29" s="442"/>
      <c r="AE29" s="442"/>
      <c r="AF29" s="442"/>
      <c r="AG29" s="443"/>
      <c r="AH29" s="444">
        <v>464</v>
      </c>
      <c r="AI29" s="445"/>
      <c r="AJ29" s="445"/>
      <c r="AK29" s="445"/>
      <c r="AL29" s="446"/>
      <c r="AM29" s="444">
        <v>1506528</v>
      </c>
      <c r="AN29" s="445"/>
      <c r="AO29" s="445"/>
      <c r="AP29" s="445"/>
      <c r="AQ29" s="445"/>
      <c r="AR29" s="446"/>
      <c r="AS29" s="444">
        <v>3247</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t="s">
        <v>129</v>
      </c>
      <c r="BO29" s="469"/>
      <c r="BP29" s="469"/>
      <c r="BQ29" s="469"/>
      <c r="BR29" s="469"/>
      <c r="BS29" s="469"/>
      <c r="BT29" s="469"/>
      <c r="BU29" s="470"/>
      <c r="BV29" s="468" t="s">
        <v>175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12608104</v>
      </c>
      <c r="BO30" s="472"/>
      <c r="BP30" s="472"/>
      <c r="BQ30" s="472"/>
      <c r="BR30" s="472"/>
      <c r="BS30" s="472"/>
      <c r="BT30" s="472"/>
      <c r="BU30" s="473"/>
      <c r="BV30" s="471">
        <v>12140917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196</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196</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備北地区消防組合</v>
      </c>
      <c r="BZ34" s="426"/>
      <c r="CA34" s="426"/>
      <c r="CB34" s="426"/>
      <c r="CC34" s="426"/>
      <c r="CD34" s="426"/>
      <c r="CE34" s="426"/>
      <c r="CF34" s="426"/>
      <c r="CG34" s="426"/>
      <c r="CH34" s="426"/>
      <c r="CI34" s="426"/>
      <c r="CJ34" s="426"/>
      <c r="CK34" s="426"/>
      <c r="CL34" s="426"/>
      <c r="CM34" s="426"/>
      <c r="CN34" s="214"/>
      <c r="CO34" s="427">
        <f>IF(CQ34="","",MAX(C34:D43,U34:V43,AM34:AN43,BE34:BF43,BW34:BX43)+1)</f>
        <v>13</v>
      </c>
      <c r="CP34" s="427"/>
      <c r="CQ34" s="426" t="str">
        <f>IF('各会計、関係団体の財政状況及び健全化判断比率'!BS7="","",'各会計、関係団体の財政状況及び健全化判断比率'!BS7)</f>
        <v>三次国際交流協会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診療所特別会計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広島県後期高齢者医療広域連合（一般会計）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14</v>
      </c>
      <c r="CP35" s="427"/>
      <c r="CQ35" s="426" t="str">
        <f>IF('各会計、関係団体の財政状況及び健全化判断比率'!BS8="","",'各会計、関係団体の財政状況及び健全化判断比率'!BS8)</f>
        <v>三次市観光協会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広島県後期高齢者医療広域連合（特別会計）</v>
      </c>
      <c r="BZ36" s="426"/>
      <c r="CA36" s="426"/>
      <c r="CB36" s="426"/>
      <c r="CC36" s="426"/>
      <c r="CD36" s="426"/>
      <c r="CE36" s="426"/>
      <c r="CF36" s="426"/>
      <c r="CG36" s="426"/>
      <c r="CH36" s="426"/>
      <c r="CI36" s="426"/>
      <c r="CJ36" s="426"/>
      <c r="CK36" s="426"/>
      <c r="CL36" s="426"/>
      <c r="CM36" s="426"/>
      <c r="CN36" s="214"/>
      <c r="CO36" s="427">
        <f t="shared" si="3"/>
        <v>15</v>
      </c>
      <c r="CP36" s="427"/>
      <c r="CQ36" s="426" t="str">
        <f>IF('各会計、関係団体の財政状況及び健全化判断比率'!BS9="","",'各会計、関係団体の財政状況及び健全化判断比率'!BS9)</f>
        <v>広島三次ワイナリー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f t="shared" si="3"/>
        <v>16</v>
      </c>
      <c r="CP37" s="427"/>
      <c r="CQ37" s="426" t="str">
        <f>IF('各会計、関係団体の財政状況及び健全化判断比率'!BS10="","",'各会計、関係団体の財政状況及び健全化判断比率'!BS10)</f>
        <v>君田トエンティワン</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17</v>
      </c>
      <c r="CP38" s="427"/>
      <c r="CQ38" s="426" t="str">
        <f>IF('各会計、関係団体の財政状況及び健全化判断比率'!BS11="","",'各会計、関係団体の財政状況及び健全化判断比率'!BS11)</f>
        <v>布野特産センター</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18</v>
      </c>
      <c r="CP39" s="427"/>
      <c r="CQ39" s="426" t="str">
        <f>IF('各会計、関係団体の財政状況及び健全化判断比率'!BS12="","",'各会計、関係団体の財政状況及び健全化判断比率'!BS12)</f>
        <v>吉舎食品</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19</v>
      </c>
      <c r="CP40" s="427"/>
      <c r="CQ40" s="426" t="str">
        <f>IF('各会計、関係団体の財政状況及び健全化判断比率'!BS13="","",'各会計、関係団体の財政状況及び健全化判断比率'!BS13)</f>
        <v>奥田元宋・小由女美術館</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f t="shared" si="3"/>
        <v>20</v>
      </c>
      <c r="CP41" s="427"/>
      <c r="CQ41" s="426" t="str">
        <f>IF('各会計、関係団体の財政状況及び健全化判断比率'!BS14="","",'各会計、関係団体の財政状況及び健全化判断比率'!BS14)</f>
        <v>三次ケーブルビジョン</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f t="shared" si="3"/>
        <v>21</v>
      </c>
      <c r="CP42" s="427"/>
      <c r="CQ42" s="426" t="str">
        <f>IF('各会計、関係団体の財政状況及び健全化判断比率'!BS15="","",'各会計、関係団体の財政状況及び健全化判断比率'!BS15)</f>
        <v>みわ３７５</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f t="shared" si="3"/>
        <v>22</v>
      </c>
      <c r="CP43" s="427"/>
      <c r="CQ43" s="426" t="str">
        <f>IF('各会計、関係団体の財政状況及び健全化判断比率'!BS16="","",'各会計、関係団体の財政状況及び健全化判断比率'!BS16)</f>
        <v>暮らしサポートみよし</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okLvD/fEyWJf2niLsc39YjxkyKzmWqoYqB9PXO8XlAQ37xI89IIr6ViBwGGklZaZSHSF9hG7NrCy6LTxuGGndA==" saltValue="EIEYyXqMiK9bL9tiESCX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9" t="s">
        <v>568</v>
      </c>
      <c r="D34" s="1249"/>
      <c r="E34" s="1250"/>
      <c r="F34" s="32">
        <v>16.260000000000002</v>
      </c>
      <c r="G34" s="33">
        <v>14.44</v>
      </c>
      <c r="H34" s="33">
        <v>13.76</v>
      </c>
      <c r="I34" s="33">
        <v>13.91</v>
      </c>
      <c r="J34" s="34">
        <v>17.86</v>
      </c>
      <c r="K34" s="22"/>
      <c r="L34" s="22"/>
      <c r="M34" s="22"/>
      <c r="N34" s="22"/>
      <c r="O34" s="22"/>
      <c r="P34" s="22"/>
    </row>
    <row r="35" spans="1:16" ht="39" customHeight="1" x14ac:dyDescent="0.15">
      <c r="A35" s="22"/>
      <c r="B35" s="35"/>
      <c r="C35" s="1243" t="s">
        <v>569</v>
      </c>
      <c r="D35" s="1244"/>
      <c r="E35" s="1245"/>
      <c r="F35" s="36">
        <v>5.54</v>
      </c>
      <c r="G35" s="37">
        <v>5.69</v>
      </c>
      <c r="H35" s="37">
        <v>5.82</v>
      </c>
      <c r="I35" s="37">
        <v>5.92</v>
      </c>
      <c r="J35" s="38">
        <v>6.09</v>
      </c>
      <c r="K35" s="22"/>
      <c r="L35" s="22"/>
      <c r="M35" s="22"/>
      <c r="N35" s="22"/>
      <c r="O35" s="22"/>
      <c r="P35" s="22"/>
    </row>
    <row r="36" spans="1:16" ht="39" customHeight="1" x14ac:dyDescent="0.15">
      <c r="A36" s="22"/>
      <c r="B36" s="35"/>
      <c r="C36" s="1243" t="s">
        <v>570</v>
      </c>
      <c r="D36" s="1244"/>
      <c r="E36" s="1245"/>
      <c r="F36" s="36">
        <v>5.35</v>
      </c>
      <c r="G36" s="37">
        <v>2.0499999999999998</v>
      </c>
      <c r="H36" s="37">
        <v>2.98</v>
      </c>
      <c r="I36" s="37">
        <v>2.5099999999999998</v>
      </c>
      <c r="J36" s="38">
        <v>3.18</v>
      </c>
      <c r="K36" s="22"/>
      <c r="L36" s="22"/>
      <c r="M36" s="22"/>
      <c r="N36" s="22"/>
      <c r="O36" s="22"/>
      <c r="P36" s="22"/>
    </row>
    <row r="37" spans="1:16" ht="39" customHeight="1" x14ac:dyDescent="0.15">
      <c r="A37" s="22"/>
      <c r="B37" s="35"/>
      <c r="C37" s="1243" t="s">
        <v>571</v>
      </c>
      <c r="D37" s="1244"/>
      <c r="E37" s="1245"/>
      <c r="F37" s="36" t="s">
        <v>520</v>
      </c>
      <c r="G37" s="37" t="s">
        <v>520</v>
      </c>
      <c r="H37" s="37" t="s">
        <v>520</v>
      </c>
      <c r="I37" s="37">
        <v>0.78</v>
      </c>
      <c r="J37" s="38">
        <v>0.98</v>
      </c>
      <c r="K37" s="22"/>
      <c r="L37" s="22"/>
      <c r="M37" s="22"/>
      <c r="N37" s="22"/>
      <c r="O37" s="22"/>
      <c r="P37" s="22"/>
    </row>
    <row r="38" spans="1:16" ht="39" customHeight="1" x14ac:dyDescent="0.15">
      <c r="A38" s="22"/>
      <c r="B38" s="35"/>
      <c r="C38" s="1243" t="s">
        <v>572</v>
      </c>
      <c r="D38" s="1244"/>
      <c r="E38" s="1245"/>
      <c r="F38" s="36">
        <v>0.6</v>
      </c>
      <c r="G38" s="37">
        <v>0.68</v>
      </c>
      <c r="H38" s="37">
        <v>0.7</v>
      </c>
      <c r="I38" s="37">
        <v>0.4</v>
      </c>
      <c r="J38" s="38">
        <v>0.39</v>
      </c>
      <c r="K38" s="22"/>
      <c r="L38" s="22"/>
      <c r="M38" s="22"/>
      <c r="N38" s="22"/>
      <c r="O38" s="22"/>
      <c r="P38" s="22"/>
    </row>
    <row r="39" spans="1:16" ht="39" customHeight="1" x14ac:dyDescent="0.15">
      <c r="A39" s="22"/>
      <c r="B39" s="35"/>
      <c r="C39" s="1243" t="s">
        <v>573</v>
      </c>
      <c r="D39" s="1244"/>
      <c r="E39" s="1245"/>
      <c r="F39" s="36">
        <v>0.06</v>
      </c>
      <c r="G39" s="37">
        <v>0.06</v>
      </c>
      <c r="H39" s="37">
        <v>0.05</v>
      </c>
      <c r="I39" s="37">
        <v>0.06</v>
      </c>
      <c r="J39" s="38">
        <v>0.06</v>
      </c>
      <c r="K39" s="22"/>
      <c r="L39" s="22"/>
      <c r="M39" s="22"/>
      <c r="N39" s="22"/>
      <c r="O39" s="22"/>
      <c r="P39" s="22"/>
    </row>
    <row r="40" spans="1:16" ht="39" customHeight="1" x14ac:dyDescent="0.15">
      <c r="A40" s="22"/>
      <c r="B40" s="35"/>
      <c r="C40" s="1243" t="s">
        <v>574</v>
      </c>
      <c r="D40" s="1244"/>
      <c r="E40" s="1245"/>
      <c r="F40" s="36">
        <v>0.3</v>
      </c>
      <c r="G40" s="37">
        <v>0.51</v>
      </c>
      <c r="H40" s="37">
        <v>0.01</v>
      </c>
      <c r="I40" s="37">
        <v>0</v>
      </c>
      <c r="J40" s="38">
        <v>0.01</v>
      </c>
      <c r="K40" s="22"/>
      <c r="L40" s="22"/>
      <c r="M40" s="22"/>
      <c r="N40" s="22"/>
      <c r="O40" s="22"/>
      <c r="P40" s="22"/>
    </row>
    <row r="41" spans="1:16" ht="39" customHeight="1" x14ac:dyDescent="0.15">
      <c r="A41" s="22"/>
      <c r="B41" s="35"/>
      <c r="C41" s="1243" t="s">
        <v>575</v>
      </c>
      <c r="D41" s="1244"/>
      <c r="E41" s="1245"/>
      <c r="F41" s="36">
        <v>0</v>
      </c>
      <c r="G41" s="37">
        <v>0</v>
      </c>
      <c r="H41" s="37">
        <v>0</v>
      </c>
      <c r="I41" s="37">
        <v>0</v>
      </c>
      <c r="J41" s="38">
        <v>0</v>
      </c>
      <c r="K41" s="22"/>
      <c r="L41" s="22"/>
      <c r="M41" s="22"/>
      <c r="N41" s="22"/>
      <c r="O41" s="22"/>
      <c r="P41" s="22"/>
    </row>
    <row r="42" spans="1:16" ht="39" customHeight="1" x14ac:dyDescent="0.15">
      <c r="A42" s="22"/>
      <c r="B42" s="39"/>
      <c r="C42" s="1243" t="s">
        <v>576</v>
      </c>
      <c r="D42" s="1244"/>
      <c r="E42" s="1245"/>
      <c r="F42" s="36" t="s">
        <v>520</v>
      </c>
      <c r="G42" s="37" t="s">
        <v>520</v>
      </c>
      <c r="H42" s="37" t="s">
        <v>520</v>
      </c>
      <c r="I42" s="37" t="s">
        <v>520</v>
      </c>
      <c r="J42" s="38" t="s">
        <v>520</v>
      </c>
      <c r="K42" s="22"/>
      <c r="L42" s="22"/>
      <c r="M42" s="22"/>
      <c r="N42" s="22"/>
      <c r="O42" s="22"/>
      <c r="P42" s="22"/>
    </row>
    <row r="43" spans="1:16" ht="39" customHeight="1" thickBot="1" x14ac:dyDescent="0.2">
      <c r="A43" s="22"/>
      <c r="B43" s="40"/>
      <c r="C43" s="1246" t="s">
        <v>577</v>
      </c>
      <c r="D43" s="1247"/>
      <c r="E43" s="1248"/>
      <c r="F43" s="41">
        <v>0.24</v>
      </c>
      <c r="G43" s="42">
        <v>0</v>
      </c>
      <c r="H43" s="42">
        <v>1.08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PsP+kRJw48GQBOtHwTZ2Vxe+84eR7u2nFAP8Z1mRYRKJoLQhQk/HsXFaUyCx3/cvCCSFuTzx7GMcJyBtaBqAg==" saltValue="87j2k1LuZmIXuvQXA8gB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5982</v>
      </c>
      <c r="L45" s="60">
        <v>5900</v>
      </c>
      <c r="M45" s="60">
        <v>5317</v>
      </c>
      <c r="N45" s="60">
        <v>5417</v>
      </c>
      <c r="O45" s="61">
        <v>5565</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520</v>
      </c>
      <c r="L46" s="64" t="s">
        <v>520</v>
      </c>
      <c r="M46" s="64" t="s">
        <v>520</v>
      </c>
      <c r="N46" s="64" t="s">
        <v>520</v>
      </c>
      <c r="O46" s="65" t="s">
        <v>520</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520</v>
      </c>
      <c r="L47" s="64" t="s">
        <v>520</v>
      </c>
      <c r="M47" s="64" t="s">
        <v>520</v>
      </c>
      <c r="N47" s="64" t="s">
        <v>520</v>
      </c>
      <c r="O47" s="65" t="s">
        <v>520</v>
      </c>
      <c r="P47" s="48"/>
      <c r="Q47" s="48"/>
      <c r="R47" s="48"/>
      <c r="S47" s="48"/>
      <c r="T47" s="48"/>
      <c r="U47" s="48"/>
    </row>
    <row r="48" spans="1:21" ht="30.75" customHeight="1" x14ac:dyDescent="0.15">
      <c r="A48" s="48"/>
      <c r="B48" s="1271"/>
      <c r="C48" s="1272"/>
      <c r="D48" s="62"/>
      <c r="E48" s="1253" t="s">
        <v>15</v>
      </c>
      <c r="F48" s="1253"/>
      <c r="G48" s="1253"/>
      <c r="H48" s="1253"/>
      <c r="I48" s="1253"/>
      <c r="J48" s="1254"/>
      <c r="K48" s="63">
        <v>1469</v>
      </c>
      <c r="L48" s="64">
        <v>1643</v>
      </c>
      <c r="M48" s="64">
        <v>1328</v>
      </c>
      <c r="N48" s="64">
        <v>1206</v>
      </c>
      <c r="O48" s="65">
        <v>1023</v>
      </c>
      <c r="P48" s="48"/>
      <c r="Q48" s="48"/>
      <c r="R48" s="48"/>
      <c r="S48" s="48"/>
      <c r="T48" s="48"/>
      <c r="U48" s="48"/>
    </row>
    <row r="49" spans="1:21" ht="30.75" customHeight="1" x14ac:dyDescent="0.15">
      <c r="A49" s="48"/>
      <c r="B49" s="1271"/>
      <c r="C49" s="1272"/>
      <c r="D49" s="62"/>
      <c r="E49" s="1253" t="s">
        <v>16</v>
      </c>
      <c r="F49" s="1253"/>
      <c r="G49" s="1253"/>
      <c r="H49" s="1253"/>
      <c r="I49" s="1253"/>
      <c r="J49" s="1254"/>
      <c r="K49" s="63">
        <v>8</v>
      </c>
      <c r="L49" s="64">
        <v>8</v>
      </c>
      <c r="M49" s="64">
        <v>5</v>
      </c>
      <c r="N49" s="64">
        <v>4</v>
      </c>
      <c r="O49" s="65">
        <v>3</v>
      </c>
      <c r="P49" s="48"/>
      <c r="Q49" s="48"/>
      <c r="R49" s="48"/>
      <c r="S49" s="48"/>
      <c r="T49" s="48"/>
      <c r="U49" s="48"/>
    </row>
    <row r="50" spans="1:21" ht="30.75" customHeight="1" x14ac:dyDescent="0.15">
      <c r="A50" s="48"/>
      <c r="B50" s="1271"/>
      <c r="C50" s="1272"/>
      <c r="D50" s="62"/>
      <c r="E50" s="1253" t="s">
        <v>17</v>
      </c>
      <c r="F50" s="1253"/>
      <c r="G50" s="1253"/>
      <c r="H50" s="1253"/>
      <c r="I50" s="1253"/>
      <c r="J50" s="1254"/>
      <c r="K50" s="63">
        <v>53</v>
      </c>
      <c r="L50" s="64">
        <v>49</v>
      </c>
      <c r="M50" s="64">
        <v>43</v>
      </c>
      <c r="N50" s="64">
        <v>41</v>
      </c>
      <c r="O50" s="65">
        <v>31</v>
      </c>
      <c r="P50" s="48"/>
      <c r="Q50" s="48"/>
      <c r="R50" s="48"/>
      <c r="S50" s="48"/>
      <c r="T50" s="48"/>
      <c r="U50" s="48"/>
    </row>
    <row r="51" spans="1:21" ht="30.75" customHeight="1" x14ac:dyDescent="0.15">
      <c r="A51" s="48"/>
      <c r="B51" s="1273"/>
      <c r="C51" s="1274"/>
      <c r="D51" s="66"/>
      <c r="E51" s="1253" t="s">
        <v>18</v>
      </c>
      <c r="F51" s="1253"/>
      <c r="G51" s="1253"/>
      <c r="H51" s="1253"/>
      <c r="I51" s="1253"/>
      <c r="J51" s="1254"/>
      <c r="K51" s="63">
        <v>0</v>
      </c>
      <c r="L51" s="64">
        <v>0</v>
      </c>
      <c r="M51" s="64">
        <v>0</v>
      </c>
      <c r="N51" s="64">
        <v>0</v>
      </c>
      <c r="O51" s="65">
        <v>0</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6274</v>
      </c>
      <c r="L52" s="64">
        <v>6157</v>
      </c>
      <c r="M52" s="64">
        <v>5736</v>
      </c>
      <c r="N52" s="64">
        <v>5544</v>
      </c>
      <c r="O52" s="65">
        <v>5506</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1238</v>
      </c>
      <c r="L53" s="69">
        <v>1443</v>
      </c>
      <c r="M53" s="69">
        <v>957</v>
      </c>
      <c r="N53" s="69">
        <v>1124</v>
      </c>
      <c r="O53" s="70">
        <v>1116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9" t="s">
        <v>25</v>
      </c>
      <c r="C57" s="1260"/>
      <c r="D57" s="1263" t="s">
        <v>26</v>
      </c>
      <c r="E57" s="1264"/>
      <c r="F57" s="1264"/>
      <c r="G57" s="1264"/>
      <c r="H57" s="1264"/>
      <c r="I57" s="1264"/>
      <c r="J57" s="1265"/>
      <c r="K57" s="83">
        <v>0</v>
      </c>
      <c r="L57" s="84">
        <v>0</v>
      </c>
      <c r="M57" s="84">
        <v>0</v>
      </c>
      <c r="N57" s="84">
        <v>0</v>
      </c>
      <c r="O57" s="85">
        <v>0</v>
      </c>
    </row>
    <row r="58" spans="1:21" ht="31.5" customHeight="1" thickBot="1" x14ac:dyDescent="0.2">
      <c r="B58" s="1261"/>
      <c r="C58" s="1262"/>
      <c r="D58" s="1266" t="s">
        <v>27</v>
      </c>
      <c r="E58" s="1267"/>
      <c r="F58" s="1267"/>
      <c r="G58" s="1267"/>
      <c r="H58" s="1267"/>
      <c r="I58" s="1267"/>
      <c r="J58" s="1268"/>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gPLwXjXUlUtchB9fcjcxnmA9SAeKanvv/+5dlPpiWdaHrDH6IvWpkGhNE7CQ88uLW1UbpRlv193MlaCDb5hw==" saltValue="sZROoIbmYj2c8/14LGDO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9" t="s">
        <v>30</v>
      </c>
      <c r="C41" s="1290"/>
      <c r="D41" s="102"/>
      <c r="E41" s="1291" t="s">
        <v>31</v>
      </c>
      <c r="F41" s="1291"/>
      <c r="G41" s="1291"/>
      <c r="H41" s="1292"/>
      <c r="I41" s="103">
        <v>56078</v>
      </c>
      <c r="J41" s="104">
        <v>55046</v>
      </c>
      <c r="K41" s="104">
        <v>54483</v>
      </c>
      <c r="L41" s="104">
        <v>52588</v>
      </c>
      <c r="M41" s="105">
        <v>50927</v>
      </c>
    </row>
    <row r="42" spans="2:13" ht="27.75" customHeight="1" x14ac:dyDescent="0.15">
      <c r="B42" s="1279"/>
      <c r="C42" s="1280"/>
      <c r="D42" s="106"/>
      <c r="E42" s="1283" t="s">
        <v>32</v>
      </c>
      <c r="F42" s="1283"/>
      <c r="G42" s="1283"/>
      <c r="H42" s="1284"/>
      <c r="I42" s="107">
        <v>222</v>
      </c>
      <c r="J42" s="108">
        <v>181</v>
      </c>
      <c r="K42" s="108">
        <v>142</v>
      </c>
      <c r="L42" s="108">
        <v>106</v>
      </c>
      <c r="M42" s="109">
        <v>79</v>
      </c>
    </row>
    <row r="43" spans="2:13" ht="27.75" customHeight="1" x14ac:dyDescent="0.15">
      <c r="B43" s="1279"/>
      <c r="C43" s="1280"/>
      <c r="D43" s="106"/>
      <c r="E43" s="1283" t="s">
        <v>33</v>
      </c>
      <c r="F43" s="1283"/>
      <c r="G43" s="1283"/>
      <c r="H43" s="1284"/>
      <c r="I43" s="107">
        <v>16091</v>
      </c>
      <c r="J43" s="108">
        <v>15780</v>
      </c>
      <c r="K43" s="108">
        <v>15296</v>
      </c>
      <c r="L43" s="108">
        <v>15605</v>
      </c>
      <c r="M43" s="109">
        <v>15601</v>
      </c>
    </row>
    <row r="44" spans="2:13" ht="27.75" customHeight="1" x14ac:dyDescent="0.15">
      <c r="B44" s="1279"/>
      <c r="C44" s="1280"/>
      <c r="D44" s="106"/>
      <c r="E44" s="1283" t="s">
        <v>34</v>
      </c>
      <c r="F44" s="1283"/>
      <c r="G44" s="1283"/>
      <c r="H44" s="1284"/>
      <c r="I44" s="107">
        <v>22</v>
      </c>
      <c r="J44" s="108">
        <v>15</v>
      </c>
      <c r="K44" s="108">
        <v>10</v>
      </c>
      <c r="L44" s="108">
        <v>6</v>
      </c>
      <c r="M44" s="109">
        <v>3</v>
      </c>
    </row>
    <row r="45" spans="2:13" ht="27.75" customHeight="1" x14ac:dyDescent="0.15">
      <c r="B45" s="1279"/>
      <c r="C45" s="1280"/>
      <c r="D45" s="106"/>
      <c r="E45" s="1283" t="s">
        <v>35</v>
      </c>
      <c r="F45" s="1283"/>
      <c r="G45" s="1283"/>
      <c r="H45" s="1284"/>
      <c r="I45" s="107">
        <v>5861</v>
      </c>
      <c r="J45" s="108">
        <v>5811</v>
      </c>
      <c r="K45" s="108">
        <v>5275</v>
      </c>
      <c r="L45" s="108">
        <v>5186</v>
      </c>
      <c r="M45" s="109">
        <v>5032</v>
      </c>
    </row>
    <row r="46" spans="2:13" ht="27.75" customHeight="1" x14ac:dyDescent="0.15">
      <c r="B46" s="1279"/>
      <c r="C46" s="1280"/>
      <c r="D46" s="110"/>
      <c r="E46" s="1283" t="s">
        <v>36</v>
      </c>
      <c r="F46" s="1283"/>
      <c r="G46" s="1283"/>
      <c r="H46" s="1284"/>
      <c r="I46" s="107">
        <v>1</v>
      </c>
      <c r="J46" s="108">
        <v>1</v>
      </c>
      <c r="K46" s="108">
        <v>5</v>
      </c>
      <c r="L46" s="108">
        <v>4</v>
      </c>
      <c r="M46" s="109">
        <v>0</v>
      </c>
    </row>
    <row r="47" spans="2:13" ht="27.75" customHeight="1" x14ac:dyDescent="0.15">
      <c r="B47" s="1279"/>
      <c r="C47" s="1280"/>
      <c r="D47" s="111"/>
      <c r="E47" s="1293" t="s">
        <v>37</v>
      </c>
      <c r="F47" s="1294"/>
      <c r="G47" s="1294"/>
      <c r="H47" s="1295"/>
      <c r="I47" s="107" t="s">
        <v>520</v>
      </c>
      <c r="J47" s="108" t="s">
        <v>520</v>
      </c>
      <c r="K47" s="108" t="s">
        <v>520</v>
      </c>
      <c r="L47" s="108" t="s">
        <v>520</v>
      </c>
      <c r="M47" s="109" t="s">
        <v>520</v>
      </c>
    </row>
    <row r="48" spans="2:13" ht="27.75" customHeight="1" x14ac:dyDescent="0.15">
      <c r="B48" s="1279"/>
      <c r="C48" s="1280"/>
      <c r="D48" s="106"/>
      <c r="E48" s="1283" t="s">
        <v>38</v>
      </c>
      <c r="F48" s="1283"/>
      <c r="G48" s="1283"/>
      <c r="H48" s="1284"/>
      <c r="I48" s="107" t="s">
        <v>520</v>
      </c>
      <c r="J48" s="108" t="s">
        <v>520</v>
      </c>
      <c r="K48" s="108" t="s">
        <v>520</v>
      </c>
      <c r="L48" s="108" t="s">
        <v>520</v>
      </c>
      <c r="M48" s="109" t="s">
        <v>520</v>
      </c>
    </row>
    <row r="49" spans="2:13" ht="27.75" customHeight="1" x14ac:dyDescent="0.15">
      <c r="B49" s="1281"/>
      <c r="C49" s="1282"/>
      <c r="D49" s="106"/>
      <c r="E49" s="1283" t="s">
        <v>39</v>
      </c>
      <c r="F49" s="1283"/>
      <c r="G49" s="1283"/>
      <c r="H49" s="1284"/>
      <c r="I49" s="107" t="s">
        <v>520</v>
      </c>
      <c r="J49" s="108" t="s">
        <v>520</v>
      </c>
      <c r="K49" s="108" t="s">
        <v>520</v>
      </c>
      <c r="L49" s="108" t="s">
        <v>520</v>
      </c>
      <c r="M49" s="109" t="s">
        <v>520</v>
      </c>
    </row>
    <row r="50" spans="2:13" ht="27.75" customHeight="1" x14ac:dyDescent="0.15">
      <c r="B50" s="1277" t="s">
        <v>40</v>
      </c>
      <c r="C50" s="1278"/>
      <c r="D50" s="112"/>
      <c r="E50" s="1283" t="s">
        <v>41</v>
      </c>
      <c r="F50" s="1283"/>
      <c r="G50" s="1283"/>
      <c r="H50" s="1284"/>
      <c r="I50" s="107">
        <v>13087</v>
      </c>
      <c r="J50" s="108">
        <v>13021</v>
      </c>
      <c r="K50" s="108">
        <v>12062</v>
      </c>
      <c r="L50" s="108">
        <v>12029</v>
      </c>
      <c r="M50" s="109">
        <v>12458</v>
      </c>
    </row>
    <row r="51" spans="2:13" ht="27.75" customHeight="1" x14ac:dyDescent="0.15">
      <c r="B51" s="1279"/>
      <c r="C51" s="1280"/>
      <c r="D51" s="106"/>
      <c r="E51" s="1283" t="s">
        <v>42</v>
      </c>
      <c r="F51" s="1283"/>
      <c r="G51" s="1283"/>
      <c r="H51" s="1284"/>
      <c r="I51" s="107">
        <v>4013</v>
      </c>
      <c r="J51" s="108">
        <v>3726</v>
      </c>
      <c r="K51" s="108">
        <v>4121</v>
      </c>
      <c r="L51" s="108">
        <v>4150</v>
      </c>
      <c r="M51" s="109">
        <v>4127</v>
      </c>
    </row>
    <row r="52" spans="2:13" ht="27.75" customHeight="1" x14ac:dyDescent="0.15">
      <c r="B52" s="1281"/>
      <c r="C52" s="1282"/>
      <c r="D52" s="106"/>
      <c r="E52" s="1283" t="s">
        <v>43</v>
      </c>
      <c r="F52" s="1283"/>
      <c r="G52" s="1283"/>
      <c r="H52" s="1284"/>
      <c r="I52" s="107">
        <v>52760</v>
      </c>
      <c r="J52" s="108">
        <v>51813</v>
      </c>
      <c r="K52" s="108">
        <v>50348</v>
      </c>
      <c r="L52" s="108">
        <v>48705</v>
      </c>
      <c r="M52" s="109">
        <v>47636</v>
      </c>
    </row>
    <row r="53" spans="2:13" ht="27.75" customHeight="1" thickBot="1" x14ac:dyDescent="0.2">
      <c r="B53" s="1285" t="s">
        <v>44</v>
      </c>
      <c r="C53" s="1286"/>
      <c r="D53" s="113"/>
      <c r="E53" s="1287" t="s">
        <v>45</v>
      </c>
      <c r="F53" s="1287"/>
      <c r="G53" s="1287"/>
      <c r="H53" s="1288"/>
      <c r="I53" s="114">
        <v>8415</v>
      </c>
      <c r="J53" s="115">
        <v>8274</v>
      </c>
      <c r="K53" s="115">
        <v>8681</v>
      </c>
      <c r="L53" s="115">
        <v>8610</v>
      </c>
      <c r="M53" s="116">
        <v>7422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UKwGJ9ho96mjB2TAIdTas+PbMZufBy3FwWutJTpZkRBZ9v9TbqbfPx0H4Mqu2WLh34ASL9eKH1w1aShaBcOqQ==" saltValue="y0pu6r+Ekg5FuzS+XQZ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4" t="s">
        <v>48</v>
      </c>
      <c r="D55" s="1304"/>
      <c r="E55" s="1305"/>
      <c r="F55" s="128">
        <v>3127</v>
      </c>
      <c r="G55" s="128">
        <v>2993</v>
      </c>
      <c r="H55" s="129">
        <v>2885</v>
      </c>
    </row>
    <row r="56" spans="2:8" ht="52.5" customHeight="1" x14ac:dyDescent="0.15">
      <c r="B56" s="130"/>
      <c r="C56" s="1306" t="s">
        <v>49</v>
      </c>
      <c r="D56" s="1306"/>
      <c r="E56" s="1307"/>
      <c r="F56" s="131">
        <v>0</v>
      </c>
      <c r="G56" s="131" t="s">
        <v>520</v>
      </c>
      <c r="H56" s="132" t="s">
        <v>520</v>
      </c>
    </row>
    <row r="57" spans="2:8" ht="53.25" customHeight="1" x14ac:dyDescent="0.15">
      <c r="B57" s="130"/>
      <c r="C57" s="1308" t="s">
        <v>50</v>
      </c>
      <c r="D57" s="1308"/>
      <c r="E57" s="1309"/>
      <c r="F57" s="133">
        <v>12150</v>
      </c>
      <c r="G57" s="133">
        <v>12141</v>
      </c>
      <c r="H57" s="134">
        <v>12608</v>
      </c>
    </row>
    <row r="58" spans="2:8" ht="45.75" customHeight="1" x14ac:dyDescent="0.15">
      <c r="B58" s="135"/>
      <c r="C58" s="1296" t="s">
        <v>615</v>
      </c>
      <c r="D58" s="1297"/>
      <c r="E58" s="1298"/>
      <c r="F58" s="136">
        <v>4061</v>
      </c>
      <c r="G58" s="136">
        <v>4061</v>
      </c>
      <c r="H58" s="137">
        <v>3971</v>
      </c>
    </row>
    <row r="59" spans="2:8" ht="45.75" customHeight="1" x14ac:dyDescent="0.15">
      <c r="B59" s="135"/>
      <c r="C59" s="1296" t="s">
        <v>616</v>
      </c>
      <c r="D59" s="1297"/>
      <c r="E59" s="1298"/>
      <c r="F59" s="136">
        <v>1991</v>
      </c>
      <c r="G59" s="136">
        <v>1759</v>
      </c>
      <c r="H59" s="137">
        <v>2039</v>
      </c>
    </row>
    <row r="60" spans="2:8" ht="45.75" customHeight="1" x14ac:dyDescent="0.15">
      <c r="B60" s="135"/>
      <c r="C60" s="1296" t="s">
        <v>617</v>
      </c>
      <c r="D60" s="1297"/>
      <c r="E60" s="1298"/>
      <c r="F60" s="136">
        <v>1051</v>
      </c>
      <c r="G60" s="136">
        <v>1163</v>
      </c>
      <c r="H60" s="137">
        <v>1273</v>
      </c>
    </row>
    <row r="61" spans="2:8" ht="45.75" customHeight="1" x14ac:dyDescent="0.15">
      <c r="B61" s="135"/>
      <c r="C61" s="1296" t="s">
        <v>618</v>
      </c>
      <c r="D61" s="1297"/>
      <c r="E61" s="1298"/>
      <c r="F61" s="136">
        <v>988</v>
      </c>
      <c r="G61" s="136">
        <v>1011</v>
      </c>
      <c r="H61" s="137">
        <v>1017</v>
      </c>
    </row>
    <row r="62" spans="2:8" ht="45.75" customHeight="1" thickBot="1" x14ac:dyDescent="0.2">
      <c r="B62" s="138"/>
      <c r="C62" s="1299" t="s">
        <v>619</v>
      </c>
      <c r="D62" s="1300"/>
      <c r="E62" s="1301"/>
      <c r="F62" s="139">
        <v>765</v>
      </c>
      <c r="G62" s="139">
        <v>765</v>
      </c>
      <c r="H62" s="140">
        <v>766</v>
      </c>
    </row>
    <row r="63" spans="2:8" ht="52.5" customHeight="1" thickBot="1" x14ac:dyDescent="0.2">
      <c r="B63" s="141"/>
      <c r="C63" s="1302" t="s">
        <v>51</v>
      </c>
      <c r="D63" s="1302"/>
      <c r="E63" s="1303"/>
      <c r="F63" s="142">
        <v>15277</v>
      </c>
      <c r="G63" s="142">
        <v>15134</v>
      </c>
      <c r="H63" s="143">
        <v>15494</v>
      </c>
    </row>
    <row r="64" spans="2:8" ht="15" customHeight="1" x14ac:dyDescent="0.15"/>
  </sheetData>
  <sheetProtection algorithmName="SHA-512" hashValue="Z7WDFS984Rlm6HGp5zb82iaZ/T9Ek/y1uKZvWmgSIu77Fw1C5+lzdd4ltc4qN5wIWOSnyrbns0rOpZL8lA3SSQ==" saltValue="0Zt3jiTWpSsPI1yta3pC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631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4" t="s">
        <v>634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627</v>
      </c>
    </row>
    <row r="50" spans="1:109" ht="13.5" x14ac:dyDescent="0.15">
      <c r="B50" s="389"/>
      <c r="G50" s="1324"/>
      <c r="H50" s="1324"/>
      <c r="I50" s="1324"/>
      <c r="J50" s="1324"/>
      <c r="K50" s="398"/>
      <c r="L50" s="398"/>
      <c r="M50" s="397"/>
      <c r="N50" s="397"/>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562</v>
      </c>
      <c r="BQ50" s="1328"/>
      <c r="BR50" s="1328"/>
      <c r="BS50" s="1328"/>
      <c r="BT50" s="1328"/>
      <c r="BU50" s="1328"/>
      <c r="BV50" s="1328"/>
      <c r="BW50" s="1328"/>
      <c r="BX50" s="1328" t="s">
        <v>563</v>
      </c>
      <c r="BY50" s="1328"/>
      <c r="BZ50" s="1328"/>
      <c r="CA50" s="1328"/>
      <c r="CB50" s="1328"/>
      <c r="CC50" s="1328"/>
      <c r="CD50" s="1328"/>
      <c r="CE50" s="1328"/>
      <c r="CF50" s="1328" t="s">
        <v>564</v>
      </c>
      <c r="CG50" s="1328"/>
      <c r="CH50" s="1328"/>
      <c r="CI50" s="1328"/>
      <c r="CJ50" s="1328"/>
      <c r="CK50" s="1328"/>
      <c r="CL50" s="1328"/>
      <c r="CM50" s="1328"/>
      <c r="CN50" s="1328" t="s">
        <v>565</v>
      </c>
      <c r="CO50" s="1328"/>
      <c r="CP50" s="1328"/>
      <c r="CQ50" s="1328"/>
      <c r="CR50" s="1328"/>
      <c r="CS50" s="1328"/>
      <c r="CT50" s="1328"/>
      <c r="CU50" s="1328"/>
      <c r="CV50" s="1328" t="s">
        <v>566</v>
      </c>
      <c r="CW50" s="1328"/>
      <c r="CX50" s="1328"/>
      <c r="CY50" s="1328"/>
      <c r="CZ50" s="1328"/>
      <c r="DA50" s="1328"/>
      <c r="DB50" s="1328"/>
      <c r="DC50" s="1328"/>
    </row>
    <row r="51" spans="1:109" ht="13.5" customHeight="1" x14ac:dyDescent="0.15">
      <c r="B51" s="389"/>
      <c r="G51" s="1313"/>
      <c r="H51" s="1313"/>
      <c r="I51" s="1330"/>
      <c r="J51" s="1330"/>
      <c r="K51" s="1311"/>
      <c r="L51" s="1311"/>
      <c r="M51" s="1311"/>
      <c r="N51" s="1311"/>
      <c r="AM51" s="396"/>
      <c r="AN51" s="1312" t="s">
        <v>626</v>
      </c>
      <c r="AO51" s="1312"/>
      <c r="AP51" s="1312"/>
      <c r="AQ51" s="1312"/>
      <c r="AR51" s="1312"/>
      <c r="AS51" s="1312"/>
      <c r="AT51" s="1312"/>
      <c r="AU51" s="1312"/>
      <c r="AV51" s="1312"/>
      <c r="AW51" s="1312"/>
      <c r="AX51" s="1312"/>
      <c r="AY51" s="1312"/>
      <c r="AZ51" s="1312"/>
      <c r="BA51" s="1312"/>
      <c r="BB51" s="1312" t="s">
        <v>624</v>
      </c>
      <c r="BC51" s="1312"/>
      <c r="BD51" s="1312"/>
      <c r="BE51" s="1312"/>
      <c r="BF51" s="1312"/>
      <c r="BG51" s="1312"/>
      <c r="BH51" s="1312"/>
      <c r="BI51" s="1312"/>
      <c r="BJ51" s="1312"/>
      <c r="BK51" s="1312"/>
      <c r="BL51" s="1312"/>
      <c r="BM51" s="1312"/>
      <c r="BN51" s="1312"/>
      <c r="BO51" s="1312"/>
      <c r="BP51" s="1310">
        <v>47.8</v>
      </c>
      <c r="BQ51" s="1310"/>
      <c r="BR51" s="1310"/>
      <c r="BS51" s="1310"/>
      <c r="BT51" s="1310"/>
      <c r="BU51" s="1310"/>
      <c r="BV51" s="1310"/>
      <c r="BW51" s="1310"/>
      <c r="BX51" s="1310">
        <v>48.7</v>
      </c>
      <c r="BY51" s="1310"/>
      <c r="BZ51" s="1310"/>
      <c r="CA51" s="1310"/>
      <c r="CB51" s="1310"/>
      <c r="CC51" s="1310"/>
      <c r="CD51" s="1310"/>
      <c r="CE51" s="1310"/>
      <c r="CF51" s="1310">
        <v>51.9</v>
      </c>
      <c r="CG51" s="1310"/>
      <c r="CH51" s="1310"/>
      <c r="CI51" s="1310"/>
      <c r="CJ51" s="1310"/>
      <c r="CK51" s="1310"/>
      <c r="CL51" s="1310"/>
      <c r="CM51" s="1310"/>
      <c r="CN51" s="1310">
        <v>52.8</v>
      </c>
      <c r="CO51" s="1310"/>
      <c r="CP51" s="1310"/>
      <c r="CQ51" s="1310"/>
      <c r="CR51" s="1310"/>
      <c r="CS51" s="1310"/>
      <c r="CT51" s="1310"/>
      <c r="CU51" s="1310"/>
      <c r="CV51" s="1323"/>
      <c r="CW51" s="1310"/>
      <c r="CX51" s="1310"/>
      <c r="CY51" s="1310"/>
      <c r="CZ51" s="1310"/>
      <c r="DA51" s="1310"/>
      <c r="DB51" s="1310"/>
      <c r="DC51" s="1310"/>
    </row>
    <row r="52" spans="1:109" ht="13.5" x14ac:dyDescent="0.15">
      <c r="B52" s="389"/>
      <c r="G52" s="1313"/>
      <c r="H52" s="1313"/>
      <c r="I52" s="1330"/>
      <c r="J52" s="1330"/>
      <c r="K52" s="1311"/>
      <c r="L52" s="1311"/>
      <c r="M52" s="1311"/>
      <c r="N52" s="1311"/>
      <c r="AM52" s="396"/>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4"/>
      <c r="B53" s="389"/>
      <c r="G53" s="1313"/>
      <c r="H53" s="1313"/>
      <c r="I53" s="1324"/>
      <c r="J53" s="1324"/>
      <c r="K53" s="1311"/>
      <c r="L53" s="1311"/>
      <c r="M53" s="1311"/>
      <c r="N53" s="1311"/>
      <c r="AM53" s="396"/>
      <c r="AN53" s="1312"/>
      <c r="AO53" s="1312"/>
      <c r="AP53" s="1312"/>
      <c r="AQ53" s="1312"/>
      <c r="AR53" s="1312"/>
      <c r="AS53" s="1312"/>
      <c r="AT53" s="1312"/>
      <c r="AU53" s="1312"/>
      <c r="AV53" s="1312"/>
      <c r="AW53" s="1312"/>
      <c r="AX53" s="1312"/>
      <c r="AY53" s="1312"/>
      <c r="AZ53" s="1312"/>
      <c r="BA53" s="1312"/>
      <c r="BB53" s="1312" t="s">
        <v>630</v>
      </c>
      <c r="BC53" s="1312"/>
      <c r="BD53" s="1312"/>
      <c r="BE53" s="1312"/>
      <c r="BF53" s="1312"/>
      <c r="BG53" s="1312"/>
      <c r="BH53" s="1312"/>
      <c r="BI53" s="1312"/>
      <c r="BJ53" s="1312"/>
      <c r="BK53" s="1312"/>
      <c r="BL53" s="1312"/>
      <c r="BM53" s="1312"/>
      <c r="BN53" s="1312"/>
      <c r="BO53" s="1312"/>
      <c r="BP53" s="1310">
        <v>59.7</v>
      </c>
      <c r="BQ53" s="1310"/>
      <c r="BR53" s="1310"/>
      <c r="BS53" s="1310"/>
      <c r="BT53" s="1310"/>
      <c r="BU53" s="1310"/>
      <c r="BV53" s="1310"/>
      <c r="BW53" s="1310"/>
      <c r="BX53" s="1310">
        <v>60.1</v>
      </c>
      <c r="BY53" s="1310"/>
      <c r="BZ53" s="1310"/>
      <c r="CA53" s="1310"/>
      <c r="CB53" s="1310"/>
      <c r="CC53" s="1310"/>
      <c r="CD53" s="1310"/>
      <c r="CE53" s="1310"/>
      <c r="CF53" s="1310">
        <v>60.6</v>
      </c>
      <c r="CG53" s="1310"/>
      <c r="CH53" s="1310"/>
      <c r="CI53" s="1310"/>
      <c r="CJ53" s="1310"/>
      <c r="CK53" s="1310"/>
      <c r="CL53" s="1310"/>
      <c r="CM53" s="1310"/>
      <c r="CN53" s="1310">
        <v>62</v>
      </c>
      <c r="CO53" s="1310"/>
      <c r="CP53" s="1310"/>
      <c r="CQ53" s="1310"/>
      <c r="CR53" s="1310"/>
      <c r="CS53" s="1310"/>
      <c r="CT53" s="1310"/>
      <c r="CU53" s="1310"/>
      <c r="CV53" s="1323"/>
      <c r="CW53" s="1310"/>
      <c r="CX53" s="1310"/>
      <c r="CY53" s="1310"/>
      <c r="CZ53" s="1310"/>
      <c r="DA53" s="1310"/>
      <c r="DB53" s="1310"/>
      <c r="DC53" s="1310"/>
    </row>
    <row r="54" spans="1:109" ht="13.5" x14ac:dyDescent="0.15">
      <c r="A54" s="404"/>
      <c r="B54" s="389"/>
      <c r="G54" s="1313"/>
      <c r="H54" s="1313"/>
      <c r="I54" s="1324"/>
      <c r="J54" s="1324"/>
      <c r="K54" s="1311"/>
      <c r="L54" s="1311"/>
      <c r="M54" s="1311"/>
      <c r="N54" s="1311"/>
      <c r="AM54" s="396"/>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4"/>
      <c r="B55" s="389"/>
      <c r="G55" s="1324"/>
      <c r="H55" s="1324"/>
      <c r="I55" s="1324"/>
      <c r="J55" s="1324"/>
      <c r="K55" s="1311"/>
      <c r="L55" s="1311"/>
      <c r="M55" s="1311"/>
      <c r="N55" s="1311"/>
      <c r="AN55" s="1328" t="s">
        <v>625</v>
      </c>
      <c r="AO55" s="1328"/>
      <c r="AP55" s="1328"/>
      <c r="AQ55" s="1328"/>
      <c r="AR55" s="1328"/>
      <c r="AS55" s="1328"/>
      <c r="AT55" s="1328"/>
      <c r="AU55" s="1328"/>
      <c r="AV55" s="1328"/>
      <c r="AW55" s="1328"/>
      <c r="AX55" s="1328"/>
      <c r="AY55" s="1328"/>
      <c r="AZ55" s="1328"/>
      <c r="BA55" s="1328"/>
      <c r="BB55" s="1312" t="s">
        <v>624</v>
      </c>
      <c r="BC55" s="1312"/>
      <c r="BD55" s="1312"/>
      <c r="BE55" s="1312"/>
      <c r="BF55" s="1312"/>
      <c r="BG55" s="1312"/>
      <c r="BH55" s="1312"/>
      <c r="BI55" s="1312"/>
      <c r="BJ55" s="1312"/>
      <c r="BK55" s="1312"/>
      <c r="BL55" s="1312"/>
      <c r="BM55" s="1312"/>
      <c r="BN55" s="1312"/>
      <c r="BO55" s="1312"/>
      <c r="BP55" s="1310">
        <v>32.5</v>
      </c>
      <c r="BQ55" s="1310"/>
      <c r="BR55" s="1310"/>
      <c r="BS55" s="1310"/>
      <c r="BT55" s="1310"/>
      <c r="BU55" s="1310"/>
      <c r="BV55" s="1310"/>
      <c r="BW55" s="1310"/>
      <c r="BX55" s="1310">
        <v>30.2</v>
      </c>
      <c r="BY55" s="1310"/>
      <c r="BZ55" s="1310"/>
      <c r="CA55" s="1310"/>
      <c r="CB55" s="1310"/>
      <c r="CC55" s="1310"/>
      <c r="CD55" s="1310"/>
      <c r="CE55" s="1310"/>
      <c r="CF55" s="1310">
        <v>25.4</v>
      </c>
      <c r="CG55" s="1310"/>
      <c r="CH55" s="1310"/>
      <c r="CI55" s="1310"/>
      <c r="CJ55" s="1310"/>
      <c r="CK55" s="1310"/>
      <c r="CL55" s="1310"/>
      <c r="CM55" s="1310"/>
      <c r="CN55" s="1310">
        <v>22.9</v>
      </c>
      <c r="CO55" s="1310"/>
      <c r="CP55" s="1310"/>
      <c r="CQ55" s="1310"/>
      <c r="CR55" s="1310"/>
      <c r="CS55" s="1310"/>
      <c r="CT55" s="1310"/>
      <c r="CU55" s="1310"/>
      <c r="CV55" s="1323"/>
      <c r="CW55" s="1310"/>
      <c r="CX55" s="1310"/>
      <c r="CY55" s="1310"/>
      <c r="CZ55" s="1310"/>
      <c r="DA55" s="1310"/>
      <c r="DB55" s="1310"/>
      <c r="DC55" s="1310"/>
    </row>
    <row r="56" spans="1:109" ht="13.5" x14ac:dyDescent="0.15">
      <c r="A56" s="404"/>
      <c r="B56" s="389"/>
      <c r="G56" s="1324"/>
      <c r="H56" s="1324"/>
      <c r="I56" s="1324"/>
      <c r="J56" s="1324"/>
      <c r="K56" s="1311"/>
      <c r="L56" s="1311"/>
      <c r="M56" s="1311"/>
      <c r="N56" s="1311"/>
      <c r="AN56" s="1328"/>
      <c r="AO56" s="1328"/>
      <c r="AP56" s="1328"/>
      <c r="AQ56" s="1328"/>
      <c r="AR56" s="1328"/>
      <c r="AS56" s="1328"/>
      <c r="AT56" s="1328"/>
      <c r="AU56" s="1328"/>
      <c r="AV56" s="1328"/>
      <c r="AW56" s="1328"/>
      <c r="AX56" s="1328"/>
      <c r="AY56" s="1328"/>
      <c r="AZ56" s="1328"/>
      <c r="BA56" s="1328"/>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5" x14ac:dyDescent="0.15">
      <c r="B57" s="410"/>
      <c r="G57" s="1324"/>
      <c r="H57" s="1324"/>
      <c r="I57" s="1329"/>
      <c r="J57" s="1329"/>
      <c r="K57" s="1311"/>
      <c r="L57" s="1311"/>
      <c r="M57" s="1311"/>
      <c r="N57" s="1311"/>
      <c r="AM57" s="388"/>
      <c r="AN57" s="1328"/>
      <c r="AO57" s="1328"/>
      <c r="AP57" s="1328"/>
      <c r="AQ57" s="1328"/>
      <c r="AR57" s="1328"/>
      <c r="AS57" s="1328"/>
      <c r="AT57" s="1328"/>
      <c r="AU57" s="1328"/>
      <c r="AV57" s="1328"/>
      <c r="AW57" s="1328"/>
      <c r="AX57" s="1328"/>
      <c r="AY57" s="1328"/>
      <c r="AZ57" s="1328"/>
      <c r="BA57" s="1328"/>
      <c r="BB57" s="1312" t="s">
        <v>630</v>
      </c>
      <c r="BC57" s="1312"/>
      <c r="BD57" s="1312"/>
      <c r="BE57" s="1312"/>
      <c r="BF57" s="1312"/>
      <c r="BG57" s="1312"/>
      <c r="BH57" s="1312"/>
      <c r="BI57" s="1312"/>
      <c r="BJ57" s="1312"/>
      <c r="BK57" s="1312"/>
      <c r="BL57" s="1312"/>
      <c r="BM57" s="1312"/>
      <c r="BN57" s="1312"/>
      <c r="BO57" s="1312"/>
      <c r="BP57" s="1310">
        <v>57</v>
      </c>
      <c r="BQ57" s="1310"/>
      <c r="BR57" s="1310"/>
      <c r="BS57" s="1310"/>
      <c r="BT57" s="1310"/>
      <c r="BU57" s="1310"/>
      <c r="BV57" s="1310"/>
      <c r="BW57" s="1310"/>
      <c r="BX57" s="1310">
        <v>58.9</v>
      </c>
      <c r="BY57" s="1310"/>
      <c r="BZ57" s="1310"/>
      <c r="CA57" s="1310"/>
      <c r="CB57" s="1310"/>
      <c r="CC57" s="1310"/>
      <c r="CD57" s="1310"/>
      <c r="CE57" s="1310"/>
      <c r="CF57" s="1310">
        <v>60</v>
      </c>
      <c r="CG57" s="1310"/>
      <c r="CH57" s="1310"/>
      <c r="CI57" s="1310"/>
      <c r="CJ57" s="1310"/>
      <c r="CK57" s="1310"/>
      <c r="CL57" s="1310"/>
      <c r="CM57" s="1310"/>
      <c r="CN57" s="1310">
        <v>60.6</v>
      </c>
      <c r="CO57" s="1310"/>
      <c r="CP57" s="1310"/>
      <c r="CQ57" s="1310"/>
      <c r="CR57" s="1310"/>
      <c r="CS57" s="1310"/>
      <c r="CT57" s="1310"/>
      <c r="CU57" s="1310"/>
      <c r="CV57" s="1323"/>
      <c r="CW57" s="1310"/>
      <c r="CX57" s="1310"/>
      <c r="CY57" s="1310"/>
      <c r="CZ57" s="1310"/>
      <c r="DA57" s="1310"/>
      <c r="DB57" s="1310"/>
      <c r="DC57" s="1310"/>
      <c r="DD57" s="415"/>
      <c r="DE57" s="410"/>
    </row>
    <row r="58" spans="1:109" s="404" customFormat="1" ht="13.5" x14ac:dyDescent="0.15">
      <c r="A58" s="388"/>
      <c r="B58" s="410"/>
      <c r="G58" s="1324"/>
      <c r="H58" s="1324"/>
      <c r="I58" s="1329"/>
      <c r="J58" s="1329"/>
      <c r="K58" s="1311"/>
      <c r="L58" s="1311"/>
      <c r="M58" s="1311"/>
      <c r="N58" s="1311"/>
      <c r="AM58" s="388"/>
      <c r="AN58" s="1328"/>
      <c r="AO58" s="1328"/>
      <c r="AP58" s="1328"/>
      <c r="AQ58" s="1328"/>
      <c r="AR58" s="1328"/>
      <c r="AS58" s="1328"/>
      <c r="AT58" s="1328"/>
      <c r="AU58" s="1328"/>
      <c r="AV58" s="1328"/>
      <c r="AW58" s="1328"/>
      <c r="AX58" s="1328"/>
      <c r="AY58" s="1328"/>
      <c r="AZ58" s="1328"/>
      <c r="BA58" s="1328"/>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629</v>
      </c>
    </row>
    <row r="64" spans="1:109" ht="13.5" x14ac:dyDescent="0.15">
      <c r="B64" s="389"/>
      <c r="G64" s="405"/>
      <c r="I64" s="407"/>
      <c r="J64" s="407"/>
      <c r="K64" s="407"/>
      <c r="L64" s="407"/>
      <c r="M64" s="407"/>
      <c r="N64" s="406"/>
      <c r="AM64" s="405"/>
      <c r="AN64" s="405" t="s">
        <v>628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4" t="s">
        <v>633</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x14ac:dyDescent="0.15">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x14ac:dyDescent="0.15">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x14ac:dyDescent="0.15">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x14ac:dyDescent="0.15">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627</v>
      </c>
    </row>
    <row r="72" spans="2:107" ht="13.5" x14ac:dyDescent="0.15">
      <c r="B72" s="389"/>
      <c r="G72" s="1324"/>
      <c r="H72" s="1324"/>
      <c r="I72" s="1324"/>
      <c r="J72" s="1324"/>
      <c r="K72" s="398"/>
      <c r="L72" s="398"/>
      <c r="M72" s="397"/>
      <c r="N72" s="397"/>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562</v>
      </c>
      <c r="BQ72" s="1328"/>
      <c r="BR72" s="1328"/>
      <c r="BS72" s="1328"/>
      <c r="BT72" s="1328"/>
      <c r="BU72" s="1328"/>
      <c r="BV72" s="1328"/>
      <c r="BW72" s="1328"/>
      <c r="BX72" s="1328" t="s">
        <v>563</v>
      </c>
      <c r="BY72" s="1328"/>
      <c r="BZ72" s="1328"/>
      <c r="CA72" s="1328"/>
      <c r="CB72" s="1328"/>
      <c r="CC72" s="1328"/>
      <c r="CD72" s="1328"/>
      <c r="CE72" s="1328"/>
      <c r="CF72" s="1328" t="s">
        <v>564</v>
      </c>
      <c r="CG72" s="1328"/>
      <c r="CH72" s="1328"/>
      <c r="CI72" s="1328"/>
      <c r="CJ72" s="1328"/>
      <c r="CK72" s="1328"/>
      <c r="CL72" s="1328"/>
      <c r="CM72" s="1328"/>
      <c r="CN72" s="1328" t="s">
        <v>565</v>
      </c>
      <c r="CO72" s="1328"/>
      <c r="CP72" s="1328"/>
      <c r="CQ72" s="1328"/>
      <c r="CR72" s="1328"/>
      <c r="CS72" s="1328"/>
      <c r="CT72" s="1328"/>
      <c r="CU72" s="1328"/>
      <c r="CV72" s="1328" t="s">
        <v>566</v>
      </c>
      <c r="CW72" s="1328"/>
      <c r="CX72" s="1328"/>
      <c r="CY72" s="1328"/>
      <c r="CZ72" s="1328"/>
      <c r="DA72" s="1328"/>
      <c r="DB72" s="1328"/>
      <c r="DC72" s="1328"/>
    </row>
    <row r="73" spans="2:107" ht="13.5" x14ac:dyDescent="0.15">
      <c r="B73" s="389"/>
      <c r="G73" s="1313"/>
      <c r="H73" s="1313"/>
      <c r="I73" s="1313"/>
      <c r="J73" s="1313"/>
      <c r="K73" s="1331"/>
      <c r="L73" s="1331"/>
      <c r="M73" s="1331"/>
      <c r="N73" s="1331"/>
      <c r="AM73" s="396"/>
      <c r="AN73" s="1312" t="s">
        <v>626</v>
      </c>
      <c r="AO73" s="1312"/>
      <c r="AP73" s="1312"/>
      <c r="AQ73" s="1312"/>
      <c r="AR73" s="1312"/>
      <c r="AS73" s="1312"/>
      <c r="AT73" s="1312"/>
      <c r="AU73" s="1312"/>
      <c r="AV73" s="1312"/>
      <c r="AW73" s="1312"/>
      <c r="AX73" s="1312"/>
      <c r="AY73" s="1312"/>
      <c r="AZ73" s="1312"/>
      <c r="BA73" s="1312"/>
      <c r="BB73" s="1312" t="s">
        <v>624</v>
      </c>
      <c r="BC73" s="1312"/>
      <c r="BD73" s="1312"/>
      <c r="BE73" s="1312"/>
      <c r="BF73" s="1312"/>
      <c r="BG73" s="1312"/>
      <c r="BH73" s="1312"/>
      <c r="BI73" s="1312"/>
      <c r="BJ73" s="1312"/>
      <c r="BK73" s="1312"/>
      <c r="BL73" s="1312"/>
      <c r="BM73" s="1312"/>
      <c r="BN73" s="1312"/>
      <c r="BO73" s="1312"/>
      <c r="BP73" s="1310">
        <v>47.8</v>
      </c>
      <c r="BQ73" s="1310"/>
      <c r="BR73" s="1310"/>
      <c r="BS73" s="1310"/>
      <c r="BT73" s="1310"/>
      <c r="BU73" s="1310"/>
      <c r="BV73" s="1310"/>
      <c r="BW73" s="1310"/>
      <c r="BX73" s="1310">
        <v>48.7</v>
      </c>
      <c r="BY73" s="1310"/>
      <c r="BZ73" s="1310"/>
      <c r="CA73" s="1310"/>
      <c r="CB73" s="1310"/>
      <c r="CC73" s="1310"/>
      <c r="CD73" s="1310"/>
      <c r="CE73" s="1310"/>
      <c r="CF73" s="1310">
        <v>51.9</v>
      </c>
      <c r="CG73" s="1310"/>
      <c r="CH73" s="1310"/>
      <c r="CI73" s="1310"/>
      <c r="CJ73" s="1310"/>
      <c r="CK73" s="1310"/>
      <c r="CL73" s="1310"/>
      <c r="CM73" s="1310"/>
      <c r="CN73" s="1310">
        <v>52.8</v>
      </c>
      <c r="CO73" s="1310"/>
      <c r="CP73" s="1310"/>
      <c r="CQ73" s="1310"/>
      <c r="CR73" s="1310"/>
      <c r="CS73" s="1310"/>
      <c r="CT73" s="1310"/>
      <c r="CU73" s="1310"/>
      <c r="CV73" s="1310">
        <v>44</v>
      </c>
      <c r="CW73" s="1310"/>
      <c r="CX73" s="1310"/>
      <c r="CY73" s="1310"/>
      <c r="CZ73" s="1310"/>
      <c r="DA73" s="1310"/>
      <c r="DB73" s="1310"/>
      <c r="DC73" s="1310"/>
    </row>
    <row r="74" spans="2:107" ht="13.5" x14ac:dyDescent="0.15">
      <c r="B74" s="389"/>
      <c r="G74" s="1313"/>
      <c r="H74" s="1313"/>
      <c r="I74" s="1313"/>
      <c r="J74" s="1313"/>
      <c r="K74" s="1331"/>
      <c r="L74" s="1331"/>
      <c r="M74" s="1331"/>
      <c r="N74" s="1331"/>
      <c r="AM74" s="396"/>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9"/>
      <c r="G75" s="1313"/>
      <c r="H75" s="1313"/>
      <c r="I75" s="1324"/>
      <c r="J75" s="1324"/>
      <c r="K75" s="1311"/>
      <c r="L75" s="1311"/>
      <c r="M75" s="1311"/>
      <c r="N75" s="1311"/>
      <c r="AM75" s="396"/>
      <c r="AN75" s="1312"/>
      <c r="AO75" s="1312"/>
      <c r="AP75" s="1312"/>
      <c r="AQ75" s="1312"/>
      <c r="AR75" s="1312"/>
      <c r="AS75" s="1312"/>
      <c r="AT75" s="1312"/>
      <c r="AU75" s="1312"/>
      <c r="AV75" s="1312"/>
      <c r="AW75" s="1312"/>
      <c r="AX75" s="1312"/>
      <c r="AY75" s="1312"/>
      <c r="AZ75" s="1312"/>
      <c r="BA75" s="1312"/>
      <c r="BB75" s="1312" t="s">
        <v>623</v>
      </c>
      <c r="BC75" s="1312"/>
      <c r="BD75" s="1312"/>
      <c r="BE75" s="1312"/>
      <c r="BF75" s="1312"/>
      <c r="BG75" s="1312"/>
      <c r="BH75" s="1312"/>
      <c r="BI75" s="1312"/>
      <c r="BJ75" s="1312"/>
      <c r="BK75" s="1312"/>
      <c r="BL75" s="1312"/>
      <c r="BM75" s="1312"/>
      <c r="BN75" s="1312"/>
      <c r="BO75" s="1312"/>
      <c r="BP75" s="1310">
        <v>7.8</v>
      </c>
      <c r="BQ75" s="1310"/>
      <c r="BR75" s="1310"/>
      <c r="BS75" s="1310"/>
      <c r="BT75" s="1310"/>
      <c r="BU75" s="1310"/>
      <c r="BV75" s="1310"/>
      <c r="BW75" s="1310"/>
      <c r="BX75" s="1310">
        <v>7.5</v>
      </c>
      <c r="BY75" s="1310"/>
      <c r="BZ75" s="1310"/>
      <c r="CA75" s="1310"/>
      <c r="CB75" s="1310"/>
      <c r="CC75" s="1310"/>
      <c r="CD75" s="1310"/>
      <c r="CE75" s="1310"/>
      <c r="CF75" s="1310">
        <v>7</v>
      </c>
      <c r="CG75" s="1310"/>
      <c r="CH75" s="1310"/>
      <c r="CI75" s="1310"/>
      <c r="CJ75" s="1310"/>
      <c r="CK75" s="1310"/>
      <c r="CL75" s="1310"/>
      <c r="CM75" s="1310"/>
      <c r="CN75" s="1310">
        <v>7</v>
      </c>
      <c r="CO75" s="1310"/>
      <c r="CP75" s="1310"/>
      <c r="CQ75" s="1310"/>
      <c r="CR75" s="1310"/>
      <c r="CS75" s="1310"/>
      <c r="CT75" s="1310"/>
      <c r="CU75" s="1310"/>
      <c r="CV75" s="1310">
        <v>6.4</v>
      </c>
      <c r="CW75" s="1310"/>
      <c r="CX75" s="1310"/>
      <c r="CY75" s="1310"/>
      <c r="CZ75" s="1310"/>
      <c r="DA75" s="1310"/>
      <c r="DB75" s="1310"/>
      <c r="DC75" s="1310"/>
    </row>
    <row r="76" spans="2:107" ht="13.5" x14ac:dyDescent="0.15">
      <c r="B76" s="389"/>
      <c r="G76" s="1313"/>
      <c r="H76" s="1313"/>
      <c r="I76" s="1324"/>
      <c r="J76" s="1324"/>
      <c r="K76" s="1311"/>
      <c r="L76" s="1311"/>
      <c r="M76" s="1311"/>
      <c r="N76" s="1311"/>
      <c r="AM76" s="396"/>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9"/>
      <c r="G77" s="1324"/>
      <c r="H77" s="1324"/>
      <c r="I77" s="1324"/>
      <c r="J77" s="1324"/>
      <c r="K77" s="1331"/>
      <c r="L77" s="1331"/>
      <c r="M77" s="1331"/>
      <c r="N77" s="1331"/>
      <c r="AN77" s="1328" t="s">
        <v>625</v>
      </c>
      <c r="AO77" s="1328"/>
      <c r="AP77" s="1328"/>
      <c r="AQ77" s="1328"/>
      <c r="AR77" s="1328"/>
      <c r="AS77" s="1328"/>
      <c r="AT77" s="1328"/>
      <c r="AU77" s="1328"/>
      <c r="AV77" s="1328"/>
      <c r="AW77" s="1328"/>
      <c r="AX77" s="1328"/>
      <c r="AY77" s="1328"/>
      <c r="AZ77" s="1328"/>
      <c r="BA77" s="1328"/>
      <c r="BB77" s="1312" t="s">
        <v>624</v>
      </c>
      <c r="BC77" s="1312"/>
      <c r="BD77" s="1312"/>
      <c r="BE77" s="1312"/>
      <c r="BF77" s="1312"/>
      <c r="BG77" s="1312"/>
      <c r="BH77" s="1312"/>
      <c r="BI77" s="1312"/>
      <c r="BJ77" s="1312"/>
      <c r="BK77" s="1312"/>
      <c r="BL77" s="1312"/>
      <c r="BM77" s="1312"/>
      <c r="BN77" s="1312"/>
      <c r="BO77" s="1312"/>
      <c r="BP77" s="1310">
        <v>32.5</v>
      </c>
      <c r="BQ77" s="1310"/>
      <c r="BR77" s="1310"/>
      <c r="BS77" s="1310"/>
      <c r="BT77" s="1310"/>
      <c r="BU77" s="1310"/>
      <c r="BV77" s="1310"/>
      <c r="BW77" s="1310"/>
      <c r="BX77" s="1310">
        <v>30.2</v>
      </c>
      <c r="BY77" s="1310"/>
      <c r="BZ77" s="1310"/>
      <c r="CA77" s="1310"/>
      <c r="CB77" s="1310"/>
      <c r="CC77" s="1310"/>
      <c r="CD77" s="1310"/>
      <c r="CE77" s="1310"/>
      <c r="CF77" s="1310">
        <v>25.4</v>
      </c>
      <c r="CG77" s="1310"/>
      <c r="CH77" s="1310"/>
      <c r="CI77" s="1310"/>
      <c r="CJ77" s="1310"/>
      <c r="CK77" s="1310"/>
      <c r="CL77" s="1310"/>
      <c r="CM77" s="1310"/>
      <c r="CN77" s="1310">
        <v>22.9</v>
      </c>
      <c r="CO77" s="1310"/>
      <c r="CP77" s="1310"/>
      <c r="CQ77" s="1310"/>
      <c r="CR77" s="1310"/>
      <c r="CS77" s="1310"/>
      <c r="CT77" s="1310"/>
      <c r="CU77" s="1310"/>
      <c r="CV77" s="1310">
        <v>28.5</v>
      </c>
      <c r="CW77" s="1310"/>
      <c r="CX77" s="1310"/>
      <c r="CY77" s="1310"/>
      <c r="CZ77" s="1310"/>
      <c r="DA77" s="1310"/>
      <c r="DB77" s="1310"/>
      <c r="DC77" s="1310"/>
    </row>
    <row r="78" spans="2:107" ht="13.5" x14ac:dyDescent="0.15">
      <c r="B78" s="389"/>
      <c r="G78" s="1324"/>
      <c r="H78" s="1324"/>
      <c r="I78" s="1324"/>
      <c r="J78" s="1324"/>
      <c r="K78" s="1331"/>
      <c r="L78" s="1331"/>
      <c r="M78" s="1331"/>
      <c r="N78" s="1331"/>
      <c r="AN78" s="1328"/>
      <c r="AO78" s="1328"/>
      <c r="AP78" s="1328"/>
      <c r="AQ78" s="1328"/>
      <c r="AR78" s="1328"/>
      <c r="AS78" s="1328"/>
      <c r="AT78" s="1328"/>
      <c r="AU78" s="1328"/>
      <c r="AV78" s="1328"/>
      <c r="AW78" s="1328"/>
      <c r="AX78" s="1328"/>
      <c r="AY78" s="1328"/>
      <c r="AZ78" s="1328"/>
      <c r="BA78" s="1328"/>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9"/>
      <c r="G79" s="1324"/>
      <c r="H79" s="1324"/>
      <c r="I79" s="1329"/>
      <c r="J79" s="1329"/>
      <c r="K79" s="1332"/>
      <c r="L79" s="1332"/>
      <c r="M79" s="1332"/>
      <c r="N79" s="1332"/>
      <c r="AN79" s="1328"/>
      <c r="AO79" s="1328"/>
      <c r="AP79" s="1328"/>
      <c r="AQ79" s="1328"/>
      <c r="AR79" s="1328"/>
      <c r="AS79" s="1328"/>
      <c r="AT79" s="1328"/>
      <c r="AU79" s="1328"/>
      <c r="AV79" s="1328"/>
      <c r="AW79" s="1328"/>
      <c r="AX79" s="1328"/>
      <c r="AY79" s="1328"/>
      <c r="AZ79" s="1328"/>
      <c r="BA79" s="1328"/>
      <c r="BB79" s="1312" t="s">
        <v>623</v>
      </c>
      <c r="BC79" s="1312"/>
      <c r="BD79" s="1312"/>
      <c r="BE79" s="1312"/>
      <c r="BF79" s="1312"/>
      <c r="BG79" s="1312"/>
      <c r="BH79" s="1312"/>
      <c r="BI79" s="1312"/>
      <c r="BJ79" s="1312"/>
      <c r="BK79" s="1312"/>
      <c r="BL79" s="1312"/>
      <c r="BM79" s="1312"/>
      <c r="BN79" s="1312"/>
      <c r="BO79" s="1312"/>
      <c r="BP79" s="1310">
        <v>8.1999999999999993</v>
      </c>
      <c r="BQ79" s="1310"/>
      <c r="BR79" s="1310"/>
      <c r="BS79" s="1310"/>
      <c r="BT79" s="1310"/>
      <c r="BU79" s="1310"/>
      <c r="BV79" s="1310"/>
      <c r="BW79" s="1310"/>
      <c r="BX79" s="1310">
        <v>8</v>
      </c>
      <c r="BY79" s="1310"/>
      <c r="BZ79" s="1310"/>
      <c r="CA79" s="1310"/>
      <c r="CB79" s="1310"/>
      <c r="CC79" s="1310"/>
      <c r="CD79" s="1310"/>
      <c r="CE79" s="1310"/>
      <c r="CF79" s="1310">
        <v>7.8</v>
      </c>
      <c r="CG79" s="1310"/>
      <c r="CH79" s="1310"/>
      <c r="CI79" s="1310"/>
      <c r="CJ79" s="1310"/>
      <c r="CK79" s="1310"/>
      <c r="CL79" s="1310"/>
      <c r="CM79" s="1310"/>
      <c r="CN79" s="1310">
        <v>7.7</v>
      </c>
      <c r="CO79" s="1310"/>
      <c r="CP79" s="1310"/>
      <c r="CQ79" s="1310"/>
      <c r="CR79" s="1310"/>
      <c r="CS79" s="1310"/>
      <c r="CT79" s="1310"/>
      <c r="CU79" s="1310"/>
      <c r="CV79" s="1310">
        <v>7.5</v>
      </c>
      <c r="CW79" s="1310"/>
      <c r="CX79" s="1310"/>
      <c r="CY79" s="1310"/>
      <c r="CZ79" s="1310"/>
      <c r="DA79" s="1310"/>
      <c r="DB79" s="1310"/>
      <c r="DC79" s="1310"/>
    </row>
    <row r="80" spans="2:107" ht="13.5" x14ac:dyDescent="0.15">
      <c r="B80" s="389"/>
      <c r="G80" s="1324"/>
      <c r="H80" s="1324"/>
      <c r="I80" s="1329"/>
      <c r="J80" s="1329"/>
      <c r="K80" s="1332"/>
      <c r="L80" s="1332"/>
      <c r="M80" s="1332"/>
      <c r="N80" s="1332"/>
      <c r="AN80" s="1328"/>
      <c r="AO80" s="1328"/>
      <c r="AP80" s="1328"/>
      <c r="AQ80" s="1328"/>
      <c r="AR80" s="1328"/>
      <c r="AS80" s="1328"/>
      <c r="AT80" s="1328"/>
      <c r="AU80" s="1328"/>
      <c r="AV80" s="1328"/>
      <c r="AW80" s="1328"/>
      <c r="AX80" s="1328"/>
      <c r="AY80" s="1328"/>
      <c r="AZ80" s="1328"/>
      <c r="BA80" s="1328"/>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uTwjowvPc1Pz9ZAFLdjSavBQfWXspK/pHCVSzu1+uvfTWuxDynK68GXH+czuVgihtBA4C2J8zOMoNrlw59BgQ==" saltValue="6yyDc7UKYBoRDLhMQC13f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P30NLUtCxd5dV5Iauouhj4KZYuDnG9IbHrF5Gk9ocJLaO2mDcVMg64UPBBxmLgiIWLR6w6yae4ioAMR7GdTp3A==" saltValue="ZU3JKSpv3PNWKBpYRpL1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5" zoomScaleNormal="80" zoomScaleSheetLayoutView="7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yMXqNSYjmUCNWoLEIxuNeJpy/6/rHg5jdBCFRhVo6d3NBRBdPa19GsP/JKv9UBY3bpFQPlh99UDbmpxmnQPGuw==" saltValue="k0j765qMhZrhz3hW/SPJ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90464</v>
      </c>
      <c r="E3" s="162"/>
      <c r="F3" s="163">
        <v>67319</v>
      </c>
      <c r="G3" s="164"/>
      <c r="H3" s="165"/>
    </row>
    <row r="4" spans="1:8" x14ac:dyDescent="0.15">
      <c r="A4" s="166"/>
      <c r="B4" s="167"/>
      <c r="C4" s="168"/>
      <c r="D4" s="169">
        <v>59312</v>
      </c>
      <c r="E4" s="170"/>
      <c r="F4" s="171">
        <v>38101</v>
      </c>
      <c r="G4" s="172"/>
      <c r="H4" s="173"/>
    </row>
    <row r="5" spans="1:8" x14ac:dyDescent="0.15">
      <c r="A5" s="154" t="s">
        <v>554</v>
      </c>
      <c r="B5" s="159"/>
      <c r="C5" s="160"/>
      <c r="D5" s="161">
        <v>130730</v>
      </c>
      <c r="E5" s="162"/>
      <c r="F5" s="163">
        <v>70615</v>
      </c>
      <c r="G5" s="164"/>
      <c r="H5" s="165"/>
    </row>
    <row r="6" spans="1:8" x14ac:dyDescent="0.15">
      <c r="A6" s="166"/>
      <c r="B6" s="167"/>
      <c r="C6" s="168"/>
      <c r="D6" s="169">
        <v>80708</v>
      </c>
      <c r="E6" s="170"/>
      <c r="F6" s="171">
        <v>37382</v>
      </c>
      <c r="G6" s="172"/>
      <c r="H6" s="173"/>
    </row>
    <row r="7" spans="1:8" x14ac:dyDescent="0.15">
      <c r="A7" s="154" t="s">
        <v>555</v>
      </c>
      <c r="B7" s="159"/>
      <c r="C7" s="160"/>
      <c r="D7" s="161">
        <v>86365</v>
      </c>
      <c r="E7" s="162"/>
      <c r="F7" s="163">
        <v>69185</v>
      </c>
      <c r="G7" s="164"/>
      <c r="H7" s="165"/>
    </row>
    <row r="8" spans="1:8" x14ac:dyDescent="0.15">
      <c r="A8" s="166"/>
      <c r="B8" s="167"/>
      <c r="C8" s="168"/>
      <c r="D8" s="169">
        <v>53655</v>
      </c>
      <c r="E8" s="170"/>
      <c r="F8" s="171">
        <v>38519</v>
      </c>
      <c r="G8" s="172"/>
      <c r="H8" s="173"/>
    </row>
    <row r="9" spans="1:8" x14ac:dyDescent="0.15">
      <c r="A9" s="154" t="s">
        <v>556</v>
      </c>
      <c r="B9" s="159"/>
      <c r="C9" s="160"/>
      <c r="D9" s="161">
        <v>72445</v>
      </c>
      <c r="E9" s="162"/>
      <c r="F9" s="163">
        <v>70166</v>
      </c>
      <c r="G9" s="164"/>
      <c r="H9" s="165"/>
    </row>
    <row r="10" spans="1:8" x14ac:dyDescent="0.15">
      <c r="A10" s="166"/>
      <c r="B10" s="167"/>
      <c r="C10" s="168"/>
      <c r="D10" s="169">
        <v>53116</v>
      </c>
      <c r="E10" s="170"/>
      <c r="F10" s="171">
        <v>36115</v>
      </c>
      <c r="G10" s="172"/>
      <c r="H10" s="173"/>
    </row>
    <row r="11" spans="1:8" x14ac:dyDescent="0.15">
      <c r="A11" s="154" t="s">
        <v>557</v>
      </c>
      <c r="B11" s="159"/>
      <c r="C11" s="160"/>
      <c r="D11" s="161">
        <v>97049</v>
      </c>
      <c r="E11" s="162"/>
      <c r="F11" s="163">
        <v>70329</v>
      </c>
      <c r="G11" s="164"/>
      <c r="H11" s="165"/>
    </row>
    <row r="12" spans="1:8" x14ac:dyDescent="0.15">
      <c r="A12" s="166"/>
      <c r="B12" s="167"/>
      <c r="C12" s="174"/>
      <c r="D12" s="169">
        <v>60595</v>
      </c>
      <c r="E12" s="170"/>
      <c r="F12" s="171">
        <v>39403</v>
      </c>
      <c r="G12" s="172"/>
      <c r="H12" s="173"/>
    </row>
    <row r="13" spans="1:8" x14ac:dyDescent="0.15">
      <c r="A13" s="154"/>
      <c r="B13" s="159"/>
      <c r="C13" s="175"/>
      <c r="D13" s="176">
        <v>95411</v>
      </c>
      <c r="E13" s="177"/>
      <c r="F13" s="178">
        <v>69523</v>
      </c>
      <c r="G13" s="179"/>
      <c r="H13" s="165"/>
    </row>
    <row r="14" spans="1:8" x14ac:dyDescent="0.15">
      <c r="A14" s="166"/>
      <c r="B14" s="167"/>
      <c r="C14" s="168"/>
      <c r="D14" s="169">
        <v>61477</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5.38</v>
      </c>
      <c r="C19" s="180">
        <f>ROUND(VALUE(SUBSTITUTE(実質収支比率等に係る経年分析!G$48,"▲","-")),2)</f>
        <v>2.0499999999999998</v>
      </c>
      <c r="D19" s="180">
        <f>ROUND(VALUE(SUBSTITUTE(実質収支比率等に係る経年分析!H$48,"▲","-")),2)</f>
        <v>3.01</v>
      </c>
      <c r="E19" s="180">
        <f>ROUND(VALUE(SUBSTITUTE(実質収支比率等に係る経年分析!I$48,"▲","-")),2)</f>
        <v>2.52</v>
      </c>
      <c r="F19" s="180">
        <f>ROUND(VALUE(SUBSTITUTE(実質収支比率等に係る経年分析!J$48,"▲","-")),2)</f>
        <v>3.19</v>
      </c>
    </row>
    <row r="20" spans="1:11" x14ac:dyDescent="0.15">
      <c r="A20" s="180" t="s">
        <v>55</v>
      </c>
      <c r="B20" s="180">
        <f>ROUND(VALUE(SUBSTITUTE(実質収支比率等に係る経年分析!F$47,"▲","-")),2)</f>
        <v>17.84</v>
      </c>
      <c r="C20" s="180">
        <f>ROUND(VALUE(SUBSTITUTE(実質収支比率等に係る経年分析!G$47,"▲","-")),2)</f>
        <v>18.399999999999999</v>
      </c>
      <c r="D20" s="180">
        <f>ROUND(VALUE(SUBSTITUTE(実質収支比率等に係る経年分析!H$47,"▲","-")),2)</f>
        <v>14.16</v>
      </c>
      <c r="E20" s="180">
        <f>ROUND(VALUE(SUBSTITUTE(実質収支比率等に係る経年分析!I$47,"▲","-")),2)</f>
        <v>13.97</v>
      </c>
      <c r="F20" s="180">
        <f>ROUND(VALUE(SUBSTITUTE(実質収支比率等に係る経年分析!J$47,"▲","-")),2)</f>
        <v>13.13</v>
      </c>
    </row>
    <row r="21" spans="1:11" x14ac:dyDescent="0.15">
      <c r="A21" s="180" t="s">
        <v>56</v>
      </c>
      <c r="B21" s="180">
        <f>IF(ISNUMBER(VALUE(SUBSTITUTE(実質収支比率等に係る経年分析!F$49,"▲","-"))),ROUND(VALUE(SUBSTITUTE(実質収支比率等に係る経年分析!F$49,"▲","-")),2),NA())</f>
        <v>6.45</v>
      </c>
      <c r="C21" s="180">
        <f>IF(ISNUMBER(VALUE(SUBSTITUTE(実質収支比率等に係る経年分析!G$49,"▲","-"))),ROUND(VALUE(SUBSTITUTE(実質収支比率等に係る経年分析!G$49,"▲","-")),2),NA())</f>
        <v>2.02</v>
      </c>
      <c r="D21" s="180">
        <f>IF(ISNUMBER(VALUE(SUBSTITUTE(実質収支比率等に係る経年分析!H$49,"▲","-"))),ROUND(VALUE(SUBSTITUTE(実質収支比率等に係る経年分析!H$49,"▲","-")),2),NA())</f>
        <v>-3.89</v>
      </c>
      <c r="E21" s="180">
        <f>IF(ISNUMBER(VALUE(SUBSTITUTE(実質収支比率等に係る経年分析!I$49,"▲","-"))),ROUND(VALUE(SUBSTITUTE(実質収支比率等に係る経年分析!I$49,"▲","-")),2),NA())</f>
        <v>2.52</v>
      </c>
      <c r="F21" s="180">
        <f>IF(ISNUMBER(VALUE(SUBSTITUTE(実質収支比率等に係る経年分析!J$49,"▲","-"))),ROUND(VALUE(SUBSTITUTE(実質収支比率等に係る経年分析!J$49,"▲","-")),2),NA())</f>
        <v>3.68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2.0499999999999998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2.5099999999999998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6.09</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16.260000000000002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6274</v>
      </c>
      <c r="E42" s="182"/>
      <c r="F42" s="182"/>
      <c r="G42" s="182">
        <f>'実質公債費比率（分子）の構造'!L$52</f>
        <v>6157</v>
      </c>
      <c r="H42" s="182"/>
      <c r="I42" s="182"/>
      <c r="J42" s="182">
        <f>'実質公債費比率（分子）の構造'!M$52</f>
        <v>5736</v>
      </c>
      <c r="K42" s="182"/>
      <c r="L42" s="182"/>
      <c r="M42" s="182">
        <f>'実質公債費比率（分子）の構造'!N$52</f>
        <v>5544</v>
      </c>
      <c r="N42" s="182"/>
      <c r="O42" s="182"/>
      <c r="P42" s="182">
        <f>'実質公債費比率（分子）の構造'!O$52</f>
        <v>5506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53</v>
      </c>
      <c r="C44" s="182"/>
      <c r="D44" s="182"/>
      <c r="E44" s="182">
        <f>'実質公債費比率（分子）の構造'!L$50</f>
        <v>49</v>
      </c>
      <c r="F44" s="182"/>
      <c r="G44" s="182"/>
      <c r="H44" s="182">
        <f>'実質公債費比率（分子）の構造'!M$50</f>
        <v>43</v>
      </c>
      <c r="I44" s="182"/>
      <c r="J44" s="182"/>
      <c r="K44" s="182">
        <f>'実質公債費比率（分子）の構造'!N$50</f>
        <v>41</v>
      </c>
      <c r="L44" s="182"/>
      <c r="M44" s="182"/>
      <c r="N44" s="182">
        <f>'実質公債費比率（分子）の構造'!O$50</f>
        <v>31</v>
      </c>
      <c r="O44" s="182"/>
      <c r="P44" s="182"/>
    </row>
    <row r="45" spans="1:16" x14ac:dyDescent="0.15">
      <c r="A45" s="182" t="s">
        <v>66</v>
      </c>
      <c r="B45" s="182">
        <f>'実質公債費比率（分子）の構造'!K$49</f>
        <v>8</v>
      </c>
      <c r="C45" s="182"/>
      <c r="D45" s="182"/>
      <c r="E45" s="182">
        <f>'実質公債費比率（分子）の構造'!L$49</f>
        <v>8</v>
      </c>
      <c r="F45" s="182"/>
      <c r="G45" s="182"/>
      <c r="H45" s="182">
        <f>'実質公債費比率（分子）の構造'!M$49</f>
        <v>5</v>
      </c>
      <c r="I45" s="182"/>
      <c r="J45" s="182"/>
      <c r="K45" s="182">
        <f>'実質公債費比率（分子）の構造'!N$49</f>
        <v>4</v>
      </c>
      <c r="L45" s="182"/>
      <c r="M45" s="182"/>
      <c r="N45" s="182">
        <f>'実質公債費比率（分子）の構造'!O$49</f>
        <v>3</v>
      </c>
      <c r="O45" s="182"/>
      <c r="P45" s="182"/>
    </row>
    <row r="46" spans="1:16" x14ac:dyDescent="0.15">
      <c r="A46" s="182" t="s">
        <v>67</v>
      </c>
      <c r="B46" s="182">
        <f>'実質公債費比率（分子）の構造'!K$48</f>
        <v>1469</v>
      </c>
      <c r="C46" s="182"/>
      <c r="D46" s="182"/>
      <c r="E46" s="182">
        <f>'実質公債費比率（分子）の構造'!L$48</f>
        <v>1643</v>
      </c>
      <c r="F46" s="182"/>
      <c r="G46" s="182"/>
      <c r="H46" s="182">
        <f>'実質公債費比率（分子）の構造'!M$48</f>
        <v>1328</v>
      </c>
      <c r="I46" s="182"/>
      <c r="J46" s="182"/>
      <c r="K46" s="182">
        <f>'実質公債費比率（分子）の構造'!N$48</f>
        <v>1206</v>
      </c>
      <c r="L46" s="182"/>
      <c r="M46" s="182"/>
      <c r="N46" s="182">
        <f>'実質公債費比率（分子）の構造'!O$48</f>
        <v>1023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5982</v>
      </c>
      <c r="C49" s="182"/>
      <c r="D49" s="182"/>
      <c r="E49" s="182">
        <f>'実質公債費比率（分子）の構造'!L$45</f>
        <v>5900</v>
      </c>
      <c r="F49" s="182"/>
      <c r="G49" s="182"/>
      <c r="H49" s="182">
        <f>'実質公債費比率（分子）の構造'!M$45</f>
        <v>5317</v>
      </c>
      <c r="I49" s="182"/>
      <c r="J49" s="182"/>
      <c r="K49" s="182">
        <f>'実質公債費比率（分子）の構造'!N$45</f>
        <v>5417</v>
      </c>
      <c r="L49" s="182"/>
      <c r="M49" s="182"/>
      <c r="N49" s="182">
        <f>'実質公債費比率（分子）の構造'!O$45</f>
        <v>5565</v>
      </c>
      <c r="O49" s="182"/>
      <c r="P49" s="182"/>
    </row>
    <row r="50" spans="1:16" x14ac:dyDescent="0.15">
      <c r="A50" s="182" t="s">
        <v>71</v>
      </c>
      <c r="B50" s="182" t="e">
        <f>NA()</f>
        <v>#N/A</v>
      </c>
      <c r="C50" s="182">
        <f>IF(ISNUMBER('実質公債費比率（分子）の構造'!K$53),'実質公債費比率（分子）の構造'!K$53,NA())</f>
        <v>1238</v>
      </c>
      <c r="D50" s="182" t="e">
        <f>NA()</f>
        <v>#N/A</v>
      </c>
      <c r="E50" s="182" t="e">
        <f>NA()</f>
        <v>#N/A</v>
      </c>
      <c r="F50" s="182">
        <f>IF(ISNUMBER('実質公債費比率（分子）の構造'!L$53),'実質公債費比率（分子）の構造'!L$53,NA())</f>
        <v>1443</v>
      </c>
      <c r="G50" s="182" t="e">
        <f>NA()</f>
        <v>#N/A</v>
      </c>
      <c r="H50" s="182" t="e">
        <f>NA()</f>
        <v>#N/A</v>
      </c>
      <c r="I50" s="182">
        <f>IF(ISNUMBER('実質公債費比率（分子）の構造'!M$53),'実質公債費比率（分子）の構造'!M$53,NA())</f>
        <v>957</v>
      </c>
      <c r="J50" s="182" t="e">
        <f>NA()</f>
        <v>#N/A</v>
      </c>
      <c r="K50" s="182" t="e">
        <f>NA()</f>
        <v>#N/A</v>
      </c>
      <c r="L50" s="182">
        <f>IF(ISNUMBER('実質公債費比率（分子）の構造'!N$53),'実質公債費比率（分子）の構造'!N$53,NA())</f>
        <v>1124</v>
      </c>
      <c r="M50" s="182" t="e">
        <f>NA()</f>
        <v>#N/A</v>
      </c>
      <c r="N50" s="182" t="e">
        <f>NA()</f>
        <v>#N/A</v>
      </c>
      <c r="O50" s="182">
        <f>IF(ISNUMBER('実質公債費比率（分子）の構造'!O$53),'実質公債費比率（分子）の構造'!O$53,NA())</f>
        <v>1116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52760</v>
      </c>
      <c r="E56" s="181"/>
      <c r="F56" s="181"/>
      <c r="G56" s="181">
        <f>'将来負担比率（分子）の構造'!J$52</f>
        <v>51813</v>
      </c>
      <c r="H56" s="181"/>
      <c r="I56" s="181"/>
      <c r="J56" s="181">
        <f>'将来負担比率（分子）の構造'!K$52</f>
        <v>50348</v>
      </c>
      <c r="K56" s="181"/>
      <c r="L56" s="181"/>
      <c r="M56" s="181">
        <f>'将来負担比率（分子）の構造'!L$52</f>
        <v>48705</v>
      </c>
      <c r="N56" s="181"/>
      <c r="O56" s="181"/>
      <c r="P56" s="181">
        <f>'将来負担比率（分子）の構造'!M$52</f>
        <v>47636</v>
      </c>
    </row>
    <row r="57" spans="1:16" x14ac:dyDescent="0.15">
      <c r="A57" s="181" t="s">
        <v>42</v>
      </c>
      <c r="B57" s="181"/>
      <c r="C57" s="181"/>
      <c r="D57" s="181">
        <f>'将来負担比率（分子）の構造'!I$51</f>
        <v>4013</v>
      </c>
      <c r="E57" s="181"/>
      <c r="F57" s="181"/>
      <c r="G57" s="181">
        <f>'将来負担比率（分子）の構造'!J$51</f>
        <v>3726</v>
      </c>
      <c r="H57" s="181"/>
      <c r="I57" s="181"/>
      <c r="J57" s="181">
        <f>'将来負担比率（分子）の構造'!K$51</f>
        <v>4121</v>
      </c>
      <c r="K57" s="181"/>
      <c r="L57" s="181"/>
      <c r="M57" s="181">
        <f>'将来負担比率（分子）の構造'!L$51</f>
        <v>4150</v>
      </c>
      <c r="N57" s="181"/>
      <c r="O57" s="181"/>
      <c r="P57" s="181">
        <f>'将来負担比率（分子）の構造'!M$51</f>
        <v>4127</v>
      </c>
    </row>
    <row r="58" spans="1:16" x14ac:dyDescent="0.15">
      <c r="A58" s="181" t="s">
        <v>41</v>
      </c>
      <c r="B58" s="181"/>
      <c r="C58" s="181"/>
      <c r="D58" s="181">
        <f>'将来負担比率（分子）の構造'!I$50</f>
        <v>13087</v>
      </c>
      <c r="E58" s="181"/>
      <c r="F58" s="181"/>
      <c r="G58" s="181">
        <f>'将来負担比率（分子）の構造'!J$50</f>
        <v>13021</v>
      </c>
      <c r="H58" s="181"/>
      <c r="I58" s="181"/>
      <c r="J58" s="181">
        <f>'将来負担比率（分子）の構造'!K$50</f>
        <v>12062</v>
      </c>
      <c r="K58" s="181"/>
      <c r="L58" s="181"/>
      <c r="M58" s="181">
        <f>'将来負担比率（分子）の構造'!L$50</f>
        <v>12029</v>
      </c>
      <c r="N58" s="181"/>
      <c r="O58" s="181"/>
      <c r="P58" s="181">
        <f>'将来負担比率（分子）の構造'!M$50</f>
        <v>12458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5</v>
      </c>
      <c r="I61" s="181"/>
      <c r="J61" s="181"/>
      <c r="K61" s="181">
        <f>'将来負担比率（分子）の構造'!L$46</f>
        <v>4</v>
      </c>
      <c r="L61" s="181"/>
      <c r="M61" s="181"/>
      <c r="N61" s="181">
        <f>'将来負担比率（分子）の構造'!M$46</f>
        <v>0</v>
      </c>
      <c r="O61" s="181"/>
      <c r="P61" s="181"/>
    </row>
    <row r="62" spans="1:16" x14ac:dyDescent="0.15">
      <c r="A62" s="181" t="s">
        <v>35</v>
      </c>
      <c r="B62" s="181">
        <f>'将来負担比率（分子）の構造'!I$45</f>
        <v>5861</v>
      </c>
      <c r="C62" s="181"/>
      <c r="D62" s="181"/>
      <c r="E62" s="181">
        <f>'将来負担比率（分子）の構造'!J$45</f>
        <v>5811</v>
      </c>
      <c r="F62" s="181"/>
      <c r="G62" s="181"/>
      <c r="H62" s="181">
        <f>'将来負担比率（分子）の構造'!K$45</f>
        <v>5275</v>
      </c>
      <c r="I62" s="181"/>
      <c r="J62" s="181"/>
      <c r="K62" s="181">
        <f>'将来負担比率（分子）の構造'!L$45</f>
        <v>5186</v>
      </c>
      <c r="L62" s="181"/>
      <c r="M62" s="181"/>
      <c r="N62" s="181">
        <f>'将来負担比率（分子）の構造'!M$45</f>
        <v>5032</v>
      </c>
      <c r="O62" s="181"/>
      <c r="P62" s="181"/>
    </row>
    <row r="63" spans="1:16" x14ac:dyDescent="0.15">
      <c r="A63" s="181" t="s">
        <v>34</v>
      </c>
      <c r="B63" s="181">
        <f>'将来負担比率（分子）の構造'!I$44</f>
        <v>22</v>
      </c>
      <c r="C63" s="181"/>
      <c r="D63" s="181"/>
      <c r="E63" s="181">
        <f>'将来負担比率（分子）の構造'!J$44</f>
        <v>15</v>
      </c>
      <c r="F63" s="181"/>
      <c r="G63" s="181"/>
      <c r="H63" s="181">
        <f>'将来負担比率（分子）の構造'!K$44</f>
        <v>10</v>
      </c>
      <c r="I63" s="181"/>
      <c r="J63" s="181"/>
      <c r="K63" s="181">
        <f>'将来負担比率（分子）の構造'!L$44</f>
        <v>6</v>
      </c>
      <c r="L63" s="181"/>
      <c r="M63" s="181"/>
      <c r="N63" s="181">
        <f>'将来負担比率（分子）の構造'!M$44</f>
        <v>3</v>
      </c>
      <c r="O63" s="181"/>
      <c r="P63" s="181"/>
    </row>
    <row r="64" spans="1:16" x14ac:dyDescent="0.15">
      <c r="A64" s="181" t="s">
        <v>33</v>
      </c>
      <c r="B64" s="181">
        <f>'将来負担比率（分子）の構造'!I$43</f>
        <v>16091</v>
      </c>
      <c r="C64" s="181"/>
      <c r="D64" s="181"/>
      <c r="E64" s="181">
        <f>'将来負担比率（分子）の構造'!J$43</f>
        <v>15780</v>
      </c>
      <c r="F64" s="181"/>
      <c r="G64" s="181"/>
      <c r="H64" s="181">
        <f>'将来負担比率（分子）の構造'!K$43</f>
        <v>15296</v>
      </c>
      <c r="I64" s="181"/>
      <c r="J64" s="181"/>
      <c r="K64" s="181">
        <f>'将来負担比率（分子）の構造'!L$43</f>
        <v>15605</v>
      </c>
      <c r="L64" s="181"/>
      <c r="M64" s="181"/>
      <c r="N64" s="181">
        <f>'将来負担比率（分子）の構造'!M$43</f>
        <v>15601</v>
      </c>
      <c r="O64" s="181"/>
      <c r="P64" s="181"/>
    </row>
    <row r="65" spans="1:16" x14ac:dyDescent="0.15">
      <c r="A65" s="181" t="s">
        <v>32</v>
      </c>
      <c r="B65" s="181">
        <f>'将来負担比率（分子）の構造'!I$42</f>
        <v>222</v>
      </c>
      <c r="C65" s="181"/>
      <c r="D65" s="181"/>
      <c r="E65" s="181">
        <f>'将来負担比率（分子）の構造'!J$42</f>
        <v>181</v>
      </c>
      <c r="F65" s="181"/>
      <c r="G65" s="181"/>
      <c r="H65" s="181">
        <f>'将来負担比率（分子）の構造'!K$42</f>
        <v>142</v>
      </c>
      <c r="I65" s="181"/>
      <c r="J65" s="181"/>
      <c r="K65" s="181">
        <f>'将来負担比率（分子）の構造'!L$42</f>
        <v>106</v>
      </c>
      <c r="L65" s="181"/>
      <c r="M65" s="181"/>
      <c r="N65" s="181">
        <f>'将来負担比率（分子）の構造'!M$42</f>
        <v>79</v>
      </c>
      <c r="O65" s="181"/>
      <c r="P65" s="181"/>
    </row>
    <row r="66" spans="1:16" x14ac:dyDescent="0.15">
      <c r="A66" s="181" t="s">
        <v>31</v>
      </c>
      <c r="B66" s="181">
        <f>'将来負担比率（分子）の構造'!I$41</f>
        <v>56078</v>
      </c>
      <c r="C66" s="181"/>
      <c r="D66" s="181"/>
      <c r="E66" s="181">
        <f>'将来負担比率（分子）の構造'!J$41</f>
        <v>55046</v>
      </c>
      <c r="F66" s="181"/>
      <c r="G66" s="181"/>
      <c r="H66" s="181">
        <f>'将来負担比率（分子）の構造'!K$41</f>
        <v>54483</v>
      </c>
      <c r="I66" s="181"/>
      <c r="J66" s="181"/>
      <c r="K66" s="181">
        <f>'将来負担比率（分子）の構造'!L$41</f>
        <v>52588</v>
      </c>
      <c r="L66" s="181"/>
      <c r="M66" s="181"/>
      <c r="N66" s="181">
        <f>'将来負担比率（分子）の構造'!M$41</f>
        <v>50927</v>
      </c>
      <c r="O66" s="181"/>
      <c r="P66" s="181"/>
    </row>
    <row r="67" spans="1:16" x14ac:dyDescent="0.15">
      <c r="A67" s="181" t="s">
        <v>75</v>
      </c>
      <c r="B67" s="181" t="e">
        <f>NA()</f>
        <v>#N/A</v>
      </c>
      <c r="C67" s="181">
        <f>IF(ISNUMBER('将来負担比率（分子）の構造'!I$53), IF('将来負担比率（分子）の構造'!I$53 &lt; 0, 0, '将来負担比率（分子）の構造'!I$53), NA())</f>
        <v>8415</v>
      </c>
      <c r="D67" s="181" t="e">
        <f>NA()</f>
        <v>#N/A</v>
      </c>
      <c r="E67" s="181" t="e">
        <f>NA()</f>
        <v>#N/A</v>
      </c>
      <c r="F67" s="181">
        <f>IF(ISNUMBER('将来負担比率（分子）の構造'!J$53), IF('将来負担比率（分子）の構造'!J$53 &lt; 0, 0, '将来負担比率（分子）の構造'!J$53), NA())</f>
        <v>8274</v>
      </c>
      <c r="G67" s="181" t="e">
        <f>NA()</f>
        <v>#N/A</v>
      </c>
      <c r="H67" s="181" t="e">
        <f>NA()</f>
        <v>#N/A</v>
      </c>
      <c r="I67" s="181">
        <f>IF(ISNUMBER('将来負担比率（分子）の構造'!K$53), IF('将来負担比率（分子）の構造'!K$53 &lt; 0, 0, '将来負担比率（分子）の構造'!K$53), NA())</f>
        <v>8681</v>
      </c>
      <c r="J67" s="181" t="e">
        <f>NA()</f>
        <v>#N/A</v>
      </c>
      <c r="K67" s="181" t="e">
        <f>NA()</f>
        <v>#N/A</v>
      </c>
      <c r="L67" s="181">
        <f>IF(ISNUMBER('将来負担比率（分子）の構造'!L$53), IF('将来負担比率（分子）の構造'!L$53 &lt; 0, 0, '将来負担比率（分子）の構造'!L$53), NA())</f>
        <v>8610</v>
      </c>
      <c r="M67" s="181" t="e">
        <f>NA()</f>
        <v>#N/A</v>
      </c>
      <c r="N67" s="181" t="e">
        <f>NA()</f>
        <v>#N/A</v>
      </c>
      <c r="O67" s="181">
        <f>IF(ISNUMBER('将来負担比率（分子）の構造'!M$53), IF('将来負担比率（分子）の構造'!M$53 &lt; 0, 0, '将来負担比率（分子）の構造'!M$53), NA())</f>
        <v>7422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3127</v>
      </c>
      <c r="C72" s="185">
        <f>基金残高に係る経年分析!G55</f>
        <v>2993</v>
      </c>
      <c r="D72" s="185">
        <f>基金残高に係る経年分析!H55</f>
        <v>2885</v>
      </c>
    </row>
    <row r="73" spans="1:16" x14ac:dyDescent="0.15">
      <c r="A73" s="184" t="s">
        <v>78</v>
      </c>
      <c r="B73" s="185">
        <f>基金残高に係る経年分析!F56</f>
        <v>0</v>
      </c>
      <c r="C73" s="185" t="str">
        <f>基金残高に係る経年分析!G56</f>
        <v>-</v>
      </c>
      <c r="D73" s="185" t="str">
        <f>基金残高に係る経年分析!H56</f>
        <v>-</v>
      </c>
    </row>
    <row r="74" spans="1:16" x14ac:dyDescent="0.15">
      <c r="A74" s="184" t="s">
        <v>79</v>
      </c>
      <c r="B74" s="185">
        <f>基金残高に係る経年分析!F57</f>
        <v>12150</v>
      </c>
      <c r="C74" s="185">
        <f>基金残高に係る経年分析!G57</f>
        <v>12141</v>
      </c>
      <c r="D74" s="185">
        <f>基金残高に係る経年分析!H57</f>
        <v>12608</v>
      </c>
    </row>
  </sheetData>
  <sheetProtection algorithmName="SHA-512" hashValue="ZuBD6RhC19wS7ExhUJ7Er+kLB4ZUcI6RKe8Oro9TqGfF5SyAe7aTBtNQFOxhvDIC8137X7U60oBe8pttuSMGew==" saltValue="pRD63LKY7otMH1YhpLEJ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6629379</v>
      </c>
      <c r="S5" s="736"/>
      <c r="T5" s="736"/>
      <c r="U5" s="736"/>
      <c r="V5" s="736"/>
      <c r="W5" s="736"/>
      <c r="X5" s="736"/>
      <c r="Y5" s="779"/>
      <c r="Z5" s="797">
        <v>14.4</v>
      </c>
      <c r="AA5" s="797"/>
      <c r="AB5" s="797"/>
      <c r="AC5" s="797"/>
      <c r="AD5" s="798">
        <v>6349156</v>
      </c>
      <c r="AE5" s="798"/>
      <c r="AF5" s="798"/>
      <c r="AG5" s="798"/>
      <c r="AH5" s="798"/>
      <c r="AI5" s="798"/>
      <c r="AJ5" s="798"/>
      <c r="AK5" s="798"/>
      <c r="AL5" s="780">
        <v>30.1</v>
      </c>
      <c r="AM5" s="751"/>
      <c r="AN5" s="751"/>
      <c r="AO5" s="781"/>
      <c r="AP5" s="746" t="s">
        <v>228</v>
      </c>
      <c r="AQ5" s="747"/>
      <c r="AR5" s="747"/>
      <c r="AS5" s="747"/>
      <c r="AT5" s="747"/>
      <c r="AU5" s="747"/>
      <c r="AV5" s="747"/>
      <c r="AW5" s="747"/>
      <c r="AX5" s="747"/>
      <c r="AY5" s="747"/>
      <c r="AZ5" s="747"/>
      <c r="BA5" s="747"/>
      <c r="BB5" s="747"/>
      <c r="BC5" s="747"/>
      <c r="BD5" s="747"/>
      <c r="BE5" s="747"/>
      <c r="BF5" s="748"/>
      <c r="BG5" s="680">
        <v>6346424</v>
      </c>
      <c r="BH5" s="681"/>
      <c r="BI5" s="681"/>
      <c r="BJ5" s="681"/>
      <c r="BK5" s="681"/>
      <c r="BL5" s="681"/>
      <c r="BM5" s="681"/>
      <c r="BN5" s="682"/>
      <c r="BO5" s="713">
        <v>95.7</v>
      </c>
      <c r="BP5" s="713"/>
      <c r="BQ5" s="713"/>
      <c r="BR5" s="713"/>
      <c r="BS5" s="714">
        <v>56703</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483364</v>
      </c>
      <c r="S6" s="681"/>
      <c r="T6" s="681"/>
      <c r="U6" s="681"/>
      <c r="V6" s="681"/>
      <c r="W6" s="681"/>
      <c r="X6" s="681"/>
      <c r="Y6" s="682"/>
      <c r="Z6" s="713">
        <v>1</v>
      </c>
      <c r="AA6" s="713"/>
      <c r="AB6" s="713"/>
      <c r="AC6" s="713"/>
      <c r="AD6" s="714">
        <v>483364</v>
      </c>
      <c r="AE6" s="714"/>
      <c r="AF6" s="714"/>
      <c r="AG6" s="714"/>
      <c r="AH6" s="714"/>
      <c r="AI6" s="714"/>
      <c r="AJ6" s="714"/>
      <c r="AK6" s="714"/>
      <c r="AL6" s="683">
        <v>2.2999999999999998</v>
      </c>
      <c r="AM6" s="684"/>
      <c r="AN6" s="684"/>
      <c r="AO6" s="715"/>
      <c r="AP6" s="677" t="s">
        <v>233</v>
      </c>
      <c r="AQ6" s="678"/>
      <c r="AR6" s="678"/>
      <c r="AS6" s="678"/>
      <c r="AT6" s="678"/>
      <c r="AU6" s="678"/>
      <c r="AV6" s="678"/>
      <c r="AW6" s="678"/>
      <c r="AX6" s="678"/>
      <c r="AY6" s="678"/>
      <c r="AZ6" s="678"/>
      <c r="BA6" s="678"/>
      <c r="BB6" s="678"/>
      <c r="BC6" s="678"/>
      <c r="BD6" s="678"/>
      <c r="BE6" s="678"/>
      <c r="BF6" s="679"/>
      <c r="BG6" s="680">
        <v>6346424</v>
      </c>
      <c r="BH6" s="681"/>
      <c r="BI6" s="681"/>
      <c r="BJ6" s="681"/>
      <c r="BK6" s="681"/>
      <c r="BL6" s="681"/>
      <c r="BM6" s="681"/>
      <c r="BN6" s="682"/>
      <c r="BO6" s="713">
        <v>95.7</v>
      </c>
      <c r="BP6" s="713"/>
      <c r="BQ6" s="713"/>
      <c r="BR6" s="713"/>
      <c r="BS6" s="714">
        <v>56703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262444</v>
      </c>
      <c r="CS6" s="681"/>
      <c r="CT6" s="681"/>
      <c r="CU6" s="681"/>
      <c r="CV6" s="681"/>
      <c r="CW6" s="681"/>
      <c r="CX6" s="681"/>
      <c r="CY6" s="682"/>
      <c r="CZ6" s="780">
        <v>0.6</v>
      </c>
      <c r="DA6" s="751"/>
      <c r="DB6" s="751"/>
      <c r="DC6" s="783"/>
      <c r="DD6" s="686" t="s">
        <v>235</v>
      </c>
      <c r="DE6" s="681"/>
      <c r="DF6" s="681"/>
      <c r="DG6" s="681"/>
      <c r="DH6" s="681"/>
      <c r="DI6" s="681"/>
      <c r="DJ6" s="681"/>
      <c r="DK6" s="681"/>
      <c r="DL6" s="681"/>
      <c r="DM6" s="681"/>
      <c r="DN6" s="681"/>
      <c r="DO6" s="681"/>
      <c r="DP6" s="682"/>
      <c r="DQ6" s="686">
        <v>261856</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5903</v>
      </c>
      <c r="S7" s="681"/>
      <c r="T7" s="681"/>
      <c r="U7" s="681"/>
      <c r="V7" s="681"/>
      <c r="W7" s="681"/>
      <c r="X7" s="681"/>
      <c r="Y7" s="682"/>
      <c r="Z7" s="713">
        <v>0</v>
      </c>
      <c r="AA7" s="713"/>
      <c r="AB7" s="713"/>
      <c r="AC7" s="713"/>
      <c r="AD7" s="714">
        <v>5903</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2639347</v>
      </c>
      <c r="BH7" s="681"/>
      <c r="BI7" s="681"/>
      <c r="BJ7" s="681"/>
      <c r="BK7" s="681"/>
      <c r="BL7" s="681"/>
      <c r="BM7" s="681"/>
      <c r="BN7" s="682"/>
      <c r="BO7" s="713">
        <v>39.799999999999997</v>
      </c>
      <c r="BP7" s="713"/>
      <c r="BQ7" s="713"/>
      <c r="BR7" s="713"/>
      <c r="BS7" s="714">
        <v>56703</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11003408</v>
      </c>
      <c r="CS7" s="681"/>
      <c r="CT7" s="681"/>
      <c r="CU7" s="681"/>
      <c r="CV7" s="681"/>
      <c r="CW7" s="681"/>
      <c r="CX7" s="681"/>
      <c r="CY7" s="682"/>
      <c r="CZ7" s="713">
        <v>24.5</v>
      </c>
      <c r="DA7" s="713"/>
      <c r="DB7" s="713"/>
      <c r="DC7" s="713"/>
      <c r="DD7" s="686">
        <v>1353981</v>
      </c>
      <c r="DE7" s="681"/>
      <c r="DF7" s="681"/>
      <c r="DG7" s="681"/>
      <c r="DH7" s="681"/>
      <c r="DI7" s="681"/>
      <c r="DJ7" s="681"/>
      <c r="DK7" s="681"/>
      <c r="DL7" s="681"/>
      <c r="DM7" s="681"/>
      <c r="DN7" s="681"/>
      <c r="DO7" s="681"/>
      <c r="DP7" s="682"/>
      <c r="DQ7" s="686">
        <v>3960819</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24474</v>
      </c>
      <c r="S8" s="681"/>
      <c r="T8" s="681"/>
      <c r="U8" s="681"/>
      <c r="V8" s="681"/>
      <c r="W8" s="681"/>
      <c r="X8" s="681"/>
      <c r="Y8" s="682"/>
      <c r="Z8" s="713">
        <v>0.1</v>
      </c>
      <c r="AA8" s="713"/>
      <c r="AB8" s="713"/>
      <c r="AC8" s="713"/>
      <c r="AD8" s="714">
        <v>24474</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87422</v>
      </c>
      <c r="BH8" s="681"/>
      <c r="BI8" s="681"/>
      <c r="BJ8" s="681"/>
      <c r="BK8" s="681"/>
      <c r="BL8" s="681"/>
      <c r="BM8" s="681"/>
      <c r="BN8" s="682"/>
      <c r="BO8" s="713">
        <v>1.3</v>
      </c>
      <c r="BP8" s="713"/>
      <c r="BQ8" s="713"/>
      <c r="BR8" s="713"/>
      <c r="BS8" s="686" t="s">
        <v>235</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9830413</v>
      </c>
      <c r="CS8" s="681"/>
      <c r="CT8" s="681"/>
      <c r="CU8" s="681"/>
      <c r="CV8" s="681"/>
      <c r="CW8" s="681"/>
      <c r="CX8" s="681"/>
      <c r="CY8" s="682"/>
      <c r="CZ8" s="713">
        <v>21.9</v>
      </c>
      <c r="DA8" s="713"/>
      <c r="DB8" s="713"/>
      <c r="DC8" s="713"/>
      <c r="DD8" s="686">
        <v>135495</v>
      </c>
      <c r="DE8" s="681"/>
      <c r="DF8" s="681"/>
      <c r="DG8" s="681"/>
      <c r="DH8" s="681"/>
      <c r="DI8" s="681"/>
      <c r="DJ8" s="681"/>
      <c r="DK8" s="681"/>
      <c r="DL8" s="681"/>
      <c r="DM8" s="681"/>
      <c r="DN8" s="681"/>
      <c r="DO8" s="681"/>
      <c r="DP8" s="682"/>
      <c r="DQ8" s="686">
        <v>5940830</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24188</v>
      </c>
      <c r="S9" s="681"/>
      <c r="T9" s="681"/>
      <c r="U9" s="681"/>
      <c r="V9" s="681"/>
      <c r="W9" s="681"/>
      <c r="X9" s="681"/>
      <c r="Y9" s="682"/>
      <c r="Z9" s="713">
        <v>0.1</v>
      </c>
      <c r="AA9" s="713"/>
      <c r="AB9" s="713"/>
      <c r="AC9" s="713"/>
      <c r="AD9" s="714">
        <v>24188</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2131878</v>
      </c>
      <c r="BH9" s="681"/>
      <c r="BI9" s="681"/>
      <c r="BJ9" s="681"/>
      <c r="BK9" s="681"/>
      <c r="BL9" s="681"/>
      <c r="BM9" s="681"/>
      <c r="BN9" s="682"/>
      <c r="BO9" s="713">
        <v>32.200000000000003</v>
      </c>
      <c r="BP9" s="713"/>
      <c r="BQ9" s="713"/>
      <c r="BR9" s="713"/>
      <c r="BS9" s="686" t="s">
        <v>235</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3007981</v>
      </c>
      <c r="CS9" s="681"/>
      <c r="CT9" s="681"/>
      <c r="CU9" s="681"/>
      <c r="CV9" s="681"/>
      <c r="CW9" s="681"/>
      <c r="CX9" s="681"/>
      <c r="CY9" s="682"/>
      <c r="CZ9" s="713">
        <v>6.7</v>
      </c>
      <c r="DA9" s="713"/>
      <c r="DB9" s="713"/>
      <c r="DC9" s="713"/>
      <c r="DD9" s="686">
        <v>500842</v>
      </c>
      <c r="DE9" s="681"/>
      <c r="DF9" s="681"/>
      <c r="DG9" s="681"/>
      <c r="DH9" s="681"/>
      <c r="DI9" s="681"/>
      <c r="DJ9" s="681"/>
      <c r="DK9" s="681"/>
      <c r="DL9" s="681"/>
      <c r="DM9" s="681"/>
      <c r="DN9" s="681"/>
      <c r="DO9" s="681"/>
      <c r="DP9" s="682"/>
      <c r="DQ9" s="686">
        <v>2128453</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235</v>
      </c>
      <c r="S10" s="681"/>
      <c r="T10" s="681"/>
      <c r="U10" s="681"/>
      <c r="V10" s="681"/>
      <c r="W10" s="681"/>
      <c r="X10" s="681"/>
      <c r="Y10" s="682"/>
      <c r="Z10" s="713" t="s">
        <v>246</v>
      </c>
      <c r="AA10" s="713"/>
      <c r="AB10" s="713"/>
      <c r="AC10" s="713"/>
      <c r="AD10" s="714" t="s">
        <v>247</v>
      </c>
      <c r="AE10" s="714"/>
      <c r="AF10" s="714"/>
      <c r="AG10" s="714"/>
      <c r="AH10" s="714"/>
      <c r="AI10" s="714"/>
      <c r="AJ10" s="714"/>
      <c r="AK10" s="714"/>
      <c r="AL10" s="683" t="s">
        <v>235</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172609</v>
      </c>
      <c r="BH10" s="681"/>
      <c r="BI10" s="681"/>
      <c r="BJ10" s="681"/>
      <c r="BK10" s="681"/>
      <c r="BL10" s="681"/>
      <c r="BM10" s="681"/>
      <c r="BN10" s="682"/>
      <c r="BO10" s="713">
        <v>2.6</v>
      </c>
      <c r="BP10" s="713"/>
      <c r="BQ10" s="713"/>
      <c r="BR10" s="713"/>
      <c r="BS10" s="686" t="s">
        <v>235</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203999</v>
      </c>
      <c r="CS10" s="681"/>
      <c r="CT10" s="681"/>
      <c r="CU10" s="681"/>
      <c r="CV10" s="681"/>
      <c r="CW10" s="681"/>
      <c r="CX10" s="681"/>
      <c r="CY10" s="682"/>
      <c r="CZ10" s="713">
        <v>0.5</v>
      </c>
      <c r="DA10" s="713"/>
      <c r="DB10" s="713"/>
      <c r="DC10" s="713"/>
      <c r="DD10" s="686">
        <v>5000</v>
      </c>
      <c r="DE10" s="681"/>
      <c r="DF10" s="681"/>
      <c r="DG10" s="681"/>
      <c r="DH10" s="681"/>
      <c r="DI10" s="681"/>
      <c r="DJ10" s="681"/>
      <c r="DK10" s="681"/>
      <c r="DL10" s="681"/>
      <c r="DM10" s="681"/>
      <c r="DN10" s="681"/>
      <c r="DO10" s="681"/>
      <c r="DP10" s="682"/>
      <c r="DQ10" s="686">
        <v>33999</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1186441</v>
      </c>
      <c r="S11" s="681"/>
      <c r="T11" s="681"/>
      <c r="U11" s="681"/>
      <c r="V11" s="681"/>
      <c r="W11" s="681"/>
      <c r="X11" s="681"/>
      <c r="Y11" s="682"/>
      <c r="Z11" s="683">
        <v>2.6</v>
      </c>
      <c r="AA11" s="684"/>
      <c r="AB11" s="684"/>
      <c r="AC11" s="685"/>
      <c r="AD11" s="686">
        <v>1186441</v>
      </c>
      <c r="AE11" s="681"/>
      <c r="AF11" s="681"/>
      <c r="AG11" s="681"/>
      <c r="AH11" s="681"/>
      <c r="AI11" s="681"/>
      <c r="AJ11" s="681"/>
      <c r="AK11" s="682"/>
      <c r="AL11" s="683">
        <v>5.6</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247438</v>
      </c>
      <c r="BH11" s="681"/>
      <c r="BI11" s="681"/>
      <c r="BJ11" s="681"/>
      <c r="BK11" s="681"/>
      <c r="BL11" s="681"/>
      <c r="BM11" s="681"/>
      <c r="BN11" s="682"/>
      <c r="BO11" s="713">
        <v>3.7</v>
      </c>
      <c r="BP11" s="713"/>
      <c r="BQ11" s="713"/>
      <c r="BR11" s="713"/>
      <c r="BS11" s="686">
        <v>56703</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2221347</v>
      </c>
      <c r="CS11" s="681"/>
      <c r="CT11" s="681"/>
      <c r="CU11" s="681"/>
      <c r="CV11" s="681"/>
      <c r="CW11" s="681"/>
      <c r="CX11" s="681"/>
      <c r="CY11" s="682"/>
      <c r="CZ11" s="713">
        <v>4.9000000000000004</v>
      </c>
      <c r="DA11" s="713"/>
      <c r="DB11" s="713"/>
      <c r="DC11" s="713"/>
      <c r="DD11" s="686">
        <v>637886</v>
      </c>
      <c r="DE11" s="681"/>
      <c r="DF11" s="681"/>
      <c r="DG11" s="681"/>
      <c r="DH11" s="681"/>
      <c r="DI11" s="681"/>
      <c r="DJ11" s="681"/>
      <c r="DK11" s="681"/>
      <c r="DL11" s="681"/>
      <c r="DM11" s="681"/>
      <c r="DN11" s="681"/>
      <c r="DO11" s="681"/>
      <c r="DP11" s="682"/>
      <c r="DQ11" s="686">
        <v>987501</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v>1517</v>
      </c>
      <c r="S12" s="681"/>
      <c r="T12" s="681"/>
      <c r="U12" s="681"/>
      <c r="V12" s="681"/>
      <c r="W12" s="681"/>
      <c r="X12" s="681"/>
      <c r="Y12" s="682"/>
      <c r="Z12" s="713">
        <v>0</v>
      </c>
      <c r="AA12" s="713"/>
      <c r="AB12" s="713"/>
      <c r="AC12" s="713"/>
      <c r="AD12" s="714">
        <v>1517</v>
      </c>
      <c r="AE12" s="714"/>
      <c r="AF12" s="714"/>
      <c r="AG12" s="714"/>
      <c r="AH12" s="714"/>
      <c r="AI12" s="714"/>
      <c r="AJ12" s="714"/>
      <c r="AK12" s="714"/>
      <c r="AL12" s="683">
        <v>0</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3146719</v>
      </c>
      <c r="BH12" s="681"/>
      <c r="BI12" s="681"/>
      <c r="BJ12" s="681"/>
      <c r="BK12" s="681"/>
      <c r="BL12" s="681"/>
      <c r="BM12" s="681"/>
      <c r="BN12" s="682"/>
      <c r="BO12" s="713">
        <v>47.5</v>
      </c>
      <c r="BP12" s="713"/>
      <c r="BQ12" s="713"/>
      <c r="BR12" s="713"/>
      <c r="BS12" s="686" t="s">
        <v>235</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1282907</v>
      </c>
      <c r="CS12" s="681"/>
      <c r="CT12" s="681"/>
      <c r="CU12" s="681"/>
      <c r="CV12" s="681"/>
      <c r="CW12" s="681"/>
      <c r="CX12" s="681"/>
      <c r="CY12" s="682"/>
      <c r="CZ12" s="713">
        <v>2.9</v>
      </c>
      <c r="DA12" s="713"/>
      <c r="DB12" s="713"/>
      <c r="DC12" s="713"/>
      <c r="DD12" s="686">
        <v>30731</v>
      </c>
      <c r="DE12" s="681"/>
      <c r="DF12" s="681"/>
      <c r="DG12" s="681"/>
      <c r="DH12" s="681"/>
      <c r="DI12" s="681"/>
      <c r="DJ12" s="681"/>
      <c r="DK12" s="681"/>
      <c r="DL12" s="681"/>
      <c r="DM12" s="681"/>
      <c r="DN12" s="681"/>
      <c r="DO12" s="681"/>
      <c r="DP12" s="682"/>
      <c r="DQ12" s="686">
        <v>900828</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235</v>
      </c>
      <c r="S13" s="681"/>
      <c r="T13" s="681"/>
      <c r="U13" s="681"/>
      <c r="V13" s="681"/>
      <c r="W13" s="681"/>
      <c r="X13" s="681"/>
      <c r="Y13" s="682"/>
      <c r="Z13" s="713" t="s">
        <v>235</v>
      </c>
      <c r="AA13" s="713"/>
      <c r="AB13" s="713"/>
      <c r="AC13" s="713"/>
      <c r="AD13" s="714" t="s">
        <v>246</v>
      </c>
      <c r="AE13" s="714"/>
      <c r="AF13" s="714"/>
      <c r="AG13" s="714"/>
      <c r="AH13" s="714"/>
      <c r="AI13" s="714"/>
      <c r="AJ13" s="714"/>
      <c r="AK13" s="714"/>
      <c r="AL13" s="683" t="s">
        <v>247</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3116714</v>
      </c>
      <c r="BH13" s="681"/>
      <c r="BI13" s="681"/>
      <c r="BJ13" s="681"/>
      <c r="BK13" s="681"/>
      <c r="BL13" s="681"/>
      <c r="BM13" s="681"/>
      <c r="BN13" s="682"/>
      <c r="BO13" s="713">
        <v>47</v>
      </c>
      <c r="BP13" s="713"/>
      <c r="BQ13" s="713"/>
      <c r="BR13" s="713"/>
      <c r="BS13" s="686" t="s">
        <v>246</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4199100</v>
      </c>
      <c r="CS13" s="681"/>
      <c r="CT13" s="681"/>
      <c r="CU13" s="681"/>
      <c r="CV13" s="681"/>
      <c r="CW13" s="681"/>
      <c r="CX13" s="681"/>
      <c r="CY13" s="682"/>
      <c r="CZ13" s="713">
        <v>9.4</v>
      </c>
      <c r="DA13" s="713"/>
      <c r="DB13" s="713"/>
      <c r="DC13" s="713"/>
      <c r="DD13" s="686">
        <v>1604719</v>
      </c>
      <c r="DE13" s="681"/>
      <c r="DF13" s="681"/>
      <c r="DG13" s="681"/>
      <c r="DH13" s="681"/>
      <c r="DI13" s="681"/>
      <c r="DJ13" s="681"/>
      <c r="DK13" s="681"/>
      <c r="DL13" s="681"/>
      <c r="DM13" s="681"/>
      <c r="DN13" s="681"/>
      <c r="DO13" s="681"/>
      <c r="DP13" s="682"/>
      <c r="DQ13" s="686">
        <v>2418299</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235</v>
      </c>
      <c r="S14" s="681"/>
      <c r="T14" s="681"/>
      <c r="U14" s="681"/>
      <c r="V14" s="681"/>
      <c r="W14" s="681"/>
      <c r="X14" s="681"/>
      <c r="Y14" s="682"/>
      <c r="Z14" s="713" t="s">
        <v>235</v>
      </c>
      <c r="AA14" s="713"/>
      <c r="AB14" s="713"/>
      <c r="AC14" s="713"/>
      <c r="AD14" s="714" t="s">
        <v>235</v>
      </c>
      <c r="AE14" s="714"/>
      <c r="AF14" s="714"/>
      <c r="AG14" s="714"/>
      <c r="AH14" s="714"/>
      <c r="AI14" s="714"/>
      <c r="AJ14" s="714"/>
      <c r="AK14" s="714"/>
      <c r="AL14" s="683" t="s">
        <v>235</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217308</v>
      </c>
      <c r="BH14" s="681"/>
      <c r="BI14" s="681"/>
      <c r="BJ14" s="681"/>
      <c r="BK14" s="681"/>
      <c r="BL14" s="681"/>
      <c r="BM14" s="681"/>
      <c r="BN14" s="682"/>
      <c r="BO14" s="713">
        <v>3.3</v>
      </c>
      <c r="BP14" s="713"/>
      <c r="BQ14" s="713"/>
      <c r="BR14" s="713"/>
      <c r="BS14" s="686" t="s">
        <v>247</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1350903</v>
      </c>
      <c r="CS14" s="681"/>
      <c r="CT14" s="681"/>
      <c r="CU14" s="681"/>
      <c r="CV14" s="681"/>
      <c r="CW14" s="681"/>
      <c r="CX14" s="681"/>
      <c r="CY14" s="682"/>
      <c r="CZ14" s="713">
        <v>3</v>
      </c>
      <c r="DA14" s="713"/>
      <c r="DB14" s="713"/>
      <c r="DC14" s="713"/>
      <c r="DD14" s="686">
        <v>86001</v>
      </c>
      <c r="DE14" s="681"/>
      <c r="DF14" s="681"/>
      <c r="DG14" s="681"/>
      <c r="DH14" s="681"/>
      <c r="DI14" s="681"/>
      <c r="DJ14" s="681"/>
      <c r="DK14" s="681"/>
      <c r="DL14" s="681"/>
      <c r="DM14" s="681"/>
      <c r="DN14" s="681"/>
      <c r="DO14" s="681"/>
      <c r="DP14" s="682"/>
      <c r="DQ14" s="686">
        <v>1152163</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246</v>
      </c>
      <c r="S15" s="681"/>
      <c r="T15" s="681"/>
      <c r="U15" s="681"/>
      <c r="V15" s="681"/>
      <c r="W15" s="681"/>
      <c r="X15" s="681"/>
      <c r="Y15" s="682"/>
      <c r="Z15" s="713" t="s">
        <v>246</v>
      </c>
      <c r="AA15" s="713"/>
      <c r="AB15" s="713"/>
      <c r="AC15" s="713"/>
      <c r="AD15" s="714" t="s">
        <v>235</v>
      </c>
      <c r="AE15" s="714"/>
      <c r="AF15" s="714"/>
      <c r="AG15" s="714"/>
      <c r="AH15" s="714"/>
      <c r="AI15" s="714"/>
      <c r="AJ15" s="714"/>
      <c r="AK15" s="714"/>
      <c r="AL15" s="683" t="s">
        <v>235</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343050</v>
      </c>
      <c r="BH15" s="681"/>
      <c r="BI15" s="681"/>
      <c r="BJ15" s="681"/>
      <c r="BK15" s="681"/>
      <c r="BL15" s="681"/>
      <c r="BM15" s="681"/>
      <c r="BN15" s="682"/>
      <c r="BO15" s="713">
        <v>5.2</v>
      </c>
      <c r="BP15" s="713"/>
      <c r="BQ15" s="713"/>
      <c r="BR15" s="713"/>
      <c r="BS15" s="686" t="s">
        <v>235</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2931732</v>
      </c>
      <c r="CS15" s="681"/>
      <c r="CT15" s="681"/>
      <c r="CU15" s="681"/>
      <c r="CV15" s="681"/>
      <c r="CW15" s="681"/>
      <c r="CX15" s="681"/>
      <c r="CY15" s="682"/>
      <c r="CZ15" s="713">
        <v>6.5</v>
      </c>
      <c r="DA15" s="713"/>
      <c r="DB15" s="713"/>
      <c r="DC15" s="713"/>
      <c r="DD15" s="686">
        <v>617577</v>
      </c>
      <c r="DE15" s="681"/>
      <c r="DF15" s="681"/>
      <c r="DG15" s="681"/>
      <c r="DH15" s="681"/>
      <c r="DI15" s="681"/>
      <c r="DJ15" s="681"/>
      <c r="DK15" s="681"/>
      <c r="DL15" s="681"/>
      <c r="DM15" s="681"/>
      <c r="DN15" s="681"/>
      <c r="DO15" s="681"/>
      <c r="DP15" s="682"/>
      <c r="DQ15" s="686">
        <v>2197853</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51290</v>
      </c>
      <c r="S16" s="681"/>
      <c r="T16" s="681"/>
      <c r="U16" s="681"/>
      <c r="V16" s="681"/>
      <c r="W16" s="681"/>
      <c r="X16" s="681"/>
      <c r="Y16" s="682"/>
      <c r="Z16" s="713">
        <v>0.1</v>
      </c>
      <c r="AA16" s="713"/>
      <c r="AB16" s="713"/>
      <c r="AC16" s="713"/>
      <c r="AD16" s="714">
        <v>51290</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235</v>
      </c>
      <c r="BH16" s="681"/>
      <c r="BI16" s="681"/>
      <c r="BJ16" s="681"/>
      <c r="BK16" s="681"/>
      <c r="BL16" s="681"/>
      <c r="BM16" s="681"/>
      <c r="BN16" s="682"/>
      <c r="BO16" s="713" t="s">
        <v>235</v>
      </c>
      <c r="BP16" s="713"/>
      <c r="BQ16" s="713"/>
      <c r="BR16" s="713"/>
      <c r="BS16" s="686" t="s">
        <v>235</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2947101</v>
      </c>
      <c r="CS16" s="681"/>
      <c r="CT16" s="681"/>
      <c r="CU16" s="681"/>
      <c r="CV16" s="681"/>
      <c r="CW16" s="681"/>
      <c r="CX16" s="681"/>
      <c r="CY16" s="682"/>
      <c r="CZ16" s="713">
        <v>6.6</v>
      </c>
      <c r="DA16" s="713"/>
      <c r="DB16" s="713"/>
      <c r="DC16" s="713"/>
      <c r="DD16" s="686" t="s">
        <v>246</v>
      </c>
      <c r="DE16" s="681"/>
      <c r="DF16" s="681"/>
      <c r="DG16" s="681"/>
      <c r="DH16" s="681"/>
      <c r="DI16" s="681"/>
      <c r="DJ16" s="681"/>
      <c r="DK16" s="681"/>
      <c r="DL16" s="681"/>
      <c r="DM16" s="681"/>
      <c r="DN16" s="681"/>
      <c r="DO16" s="681"/>
      <c r="DP16" s="682"/>
      <c r="DQ16" s="686">
        <v>218753</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34742</v>
      </c>
      <c r="S17" s="681"/>
      <c r="T17" s="681"/>
      <c r="U17" s="681"/>
      <c r="V17" s="681"/>
      <c r="W17" s="681"/>
      <c r="X17" s="681"/>
      <c r="Y17" s="682"/>
      <c r="Z17" s="713">
        <v>0.1</v>
      </c>
      <c r="AA17" s="713"/>
      <c r="AB17" s="713"/>
      <c r="AC17" s="713"/>
      <c r="AD17" s="714">
        <v>34742</v>
      </c>
      <c r="AE17" s="714"/>
      <c r="AF17" s="714"/>
      <c r="AG17" s="714"/>
      <c r="AH17" s="714"/>
      <c r="AI17" s="714"/>
      <c r="AJ17" s="714"/>
      <c r="AK17" s="714"/>
      <c r="AL17" s="683">
        <v>0.2</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235</v>
      </c>
      <c r="BH17" s="681"/>
      <c r="BI17" s="681"/>
      <c r="BJ17" s="681"/>
      <c r="BK17" s="681"/>
      <c r="BL17" s="681"/>
      <c r="BM17" s="681"/>
      <c r="BN17" s="682"/>
      <c r="BO17" s="713" t="s">
        <v>235</v>
      </c>
      <c r="BP17" s="713"/>
      <c r="BQ17" s="713"/>
      <c r="BR17" s="713"/>
      <c r="BS17" s="686" t="s">
        <v>246</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5659914</v>
      </c>
      <c r="CS17" s="681"/>
      <c r="CT17" s="681"/>
      <c r="CU17" s="681"/>
      <c r="CV17" s="681"/>
      <c r="CW17" s="681"/>
      <c r="CX17" s="681"/>
      <c r="CY17" s="682"/>
      <c r="CZ17" s="713">
        <v>12.6</v>
      </c>
      <c r="DA17" s="713"/>
      <c r="DB17" s="713"/>
      <c r="DC17" s="713"/>
      <c r="DD17" s="686" t="s">
        <v>235</v>
      </c>
      <c r="DE17" s="681"/>
      <c r="DF17" s="681"/>
      <c r="DG17" s="681"/>
      <c r="DH17" s="681"/>
      <c r="DI17" s="681"/>
      <c r="DJ17" s="681"/>
      <c r="DK17" s="681"/>
      <c r="DL17" s="681"/>
      <c r="DM17" s="681"/>
      <c r="DN17" s="681"/>
      <c r="DO17" s="681"/>
      <c r="DP17" s="682"/>
      <c r="DQ17" s="686">
        <v>5517195</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62575</v>
      </c>
      <c r="S18" s="681"/>
      <c r="T18" s="681"/>
      <c r="U18" s="681"/>
      <c r="V18" s="681"/>
      <c r="W18" s="681"/>
      <c r="X18" s="681"/>
      <c r="Y18" s="682"/>
      <c r="Z18" s="713">
        <v>0.1</v>
      </c>
      <c r="AA18" s="713"/>
      <c r="AB18" s="713"/>
      <c r="AC18" s="713"/>
      <c r="AD18" s="714">
        <v>62575</v>
      </c>
      <c r="AE18" s="714"/>
      <c r="AF18" s="714"/>
      <c r="AG18" s="714"/>
      <c r="AH18" s="714"/>
      <c r="AI18" s="714"/>
      <c r="AJ18" s="714"/>
      <c r="AK18" s="714"/>
      <c r="AL18" s="683">
        <v>0.3</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246</v>
      </c>
      <c r="BH18" s="681"/>
      <c r="BI18" s="681"/>
      <c r="BJ18" s="681"/>
      <c r="BK18" s="681"/>
      <c r="BL18" s="681"/>
      <c r="BM18" s="681"/>
      <c r="BN18" s="682"/>
      <c r="BO18" s="713" t="s">
        <v>247</v>
      </c>
      <c r="BP18" s="713"/>
      <c r="BQ18" s="713"/>
      <c r="BR18" s="713"/>
      <c r="BS18" s="686" t="s">
        <v>235</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235</v>
      </c>
      <c r="CS18" s="681"/>
      <c r="CT18" s="681"/>
      <c r="CU18" s="681"/>
      <c r="CV18" s="681"/>
      <c r="CW18" s="681"/>
      <c r="CX18" s="681"/>
      <c r="CY18" s="682"/>
      <c r="CZ18" s="713" t="s">
        <v>235</v>
      </c>
      <c r="DA18" s="713"/>
      <c r="DB18" s="713"/>
      <c r="DC18" s="713"/>
      <c r="DD18" s="686" t="s">
        <v>235</v>
      </c>
      <c r="DE18" s="681"/>
      <c r="DF18" s="681"/>
      <c r="DG18" s="681"/>
      <c r="DH18" s="681"/>
      <c r="DI18" s="681"/>
      <c r="DJ18" s="681"/>
      <c r="DK18" s="681"/>
      <c r="DL18" s="681"/>
      <c r="DM18" s="681"/>
      <c r="DN18" s="681"/>
      <c r="DO18" s="681"/>
      <c r="DP18" s="682"/>
      <c r="DQ18" s="686" t="s">
        <v>246</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33341</v>
      </c>
      <c r="S19" s="681"/>
      <c r="T19" s="681"/>
      <c r="U19" s="681"/>
      <c r="V19" s="681"/>
      <c r="W19" s="681"/>
      <c r="X19" s="681"/>
      <c r="Y19" s="682"/>
      <c r="Z19" s="713">
        <v>0.1</v>
      </c>
      <c r="AA19" s="713"/>
      <c r="AB19" s="713"/>
      <c r="AC19" s="713"/>
      <c r="AD19" s="714">
        <v>33341</v>
      </c>
      <c r="AE19" s="714"/>
      <c r="AF19" s="714"/>
      <c r="AG19" s="714"/>
      <c r="AH19" s="714"/>
      <c r="AI19" s="714"/>
      <c r="AJ19" s="714"/>
      <c r="AK19" s="714"/>
      <c r="AL19" s="683">
        <v>0.2</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282955</v>
      </c>
      <c r="BH19" s="681"/>
      <c r="BI19" s="681"/>
      <c r="BJ19" s="681"/>
      <c r="BK19" s="681"/>
      <c r="BL19" s="681"/>
      <c r="BM19" s="681"/>
      <c r="BN19" s="682"/>
      <c r="BO19" s="713">
        <v>4.3</v>
      </c>
      <c r="BP19" s="713"/>
      <c r="BQ19" s="713"/>
      <c r="BR19" s="713"/>
      <c r="BS19" s="686" t="s">
        <v>246</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246</v>
      </c>
      <c r="CS19" s="681"/>
      <c r="CT19" s="681"/>
      <c r="CU19" s="681"/>
      <c r="CV19" s="681"/>
      <c r="CW19" s="681"/>
      <c r="CX19" s="681"/>
      <c r="CY19" s="682"/>
      <c r="CZ19" s="713" t="s">
        <v>246</v>
      </c>
      <c r="DA19" s="713"/>
      <c r="DB19" s="713"/>
      <c r="DC19" s="713"/>
      <c r="DD19" s="686" t="s">
        <v>246</v>
      </c>
      <c r="DE19" s="681"/>
      <c r="DF19" s="681"/>
      <c r="DG19" s="681"/>
      <c r="DH19" s="681"/>
      <c r="DI19" s="681"/>
      <c r="DJ19" s="681"/>
      <c r="DK19" s="681"/>
      <c r="DL19" s="681"/>
      <c r="DM19" s="681"/>
      <c r="DN19" s="681"/>
      <c r="DO19" s="681"/>
      <c r="DP19" s="682"/>
      <c r="DQ19" s="686" t="s">
        <v>235</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24124</v>
      </c>
      <c r="S20" s="681"/>
      <c r="T20" s="681"/>
      <c r="U20" s="681"/>
      <c r="V20" s="681"/>
      <c r="W20" s="681"/>
      <c r="X20" s="681"/>
      <c r="Y20" s="682"/>
      <c r="Z20" s="713">
        <v>0.1</v>
      </c>
      <c r="AA20" s="713"/>
      <c r="AB20" s="713"/>
      <c r="AC20" s="713"/>
      <c r="AD20" s="714">
        <v>24124</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282955</v>
      </c>
      <c r="BH20" s="681"/>
      <c r="BI20" s="681"/>
      <c r="BJ20" s="681"/>
      <c r="BK20" s="681"/>
      <c r="BL20" s="681"/>
      <c r="BM20" s="681"/>
      <c r="BN20" s="682"/>
      <c r="BO20" s="713">
        <v>4.3</v>
      </c>
      <c r="BP20" s="713"/>
      <c r="BQ20" s="713"/>
      <c r="BR20" s="713"/>
      <c r="BS20" s="686" t="s">
        <v>235</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44901249</v>
      </c>
      <c r="CS20" s="681"/>
      <c r="CT20" s="681"/>
      <c r="CU20" s="681"/>
      <c r="CV20" s="681"/>
      <c r="CW20" s="681"/>
      <c r="CX20" s="681"/>
      <c r="CY20" s="682"/>
      <c r="CZ20" s="713">
        <v>100</v>
      </c>
      <c r="DA20" s="713"/>
      <c r="DB20" s="713"/>
      <c r="DC20" s="713"/>
      <c r="DD20" s="686">
        <v>4972232</v>
      </c>
      <c r="DE20" s="681"/>
      <c r="DF20" s="681"/>
      <c r="DG20" s="681"/>
      <c r="DH20" s="681"/>
      <c r="DI20" s="681"/>
      <c r="DJ20" s="681"/>
      <c r="DK20" s="681"/>
      <c r="DL20" s="681"/>
      <c r="DM20" s="681"/>
      <c r="DN20" s="681"/>
      <c r="DO20" s="681"/>
      <c r="DP20" s="682"/>
      <c r="DQ20" s="686">
        <v>25718549</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5110</v>
      </c>
      <c r="S21" s="681"/>
      <c r="T21" s="681"/>
      <c r="U21" s="681"/>
      <c r="V21" s="681"/>
      <c r="W21" s="681"/>
      <c r="X21" s="681"/>
      <c r="Y21" s="682"/>
      <c r="Z21" s="713">
        <v>0</v>
      </c>
      <c r="AA21" s="713"/>
      <c r="AB21" s="713"/>
      <c r="AC21" s="713"/>
      <c r="AD21" s="714">
        <v>5110</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v>2732</v>
      </c>
      <c r="BH21" s="681"/>
      <c r="BI21" s="681"/>
      <c r="BJ21" s="681"/>
      <c r="BK21" s="681"/>
      <c r="BL21" s="681"/>
      <c r="BM21" s="681"/>
      <c r="BN21" s="682"/>
      <c r="BO21" s="713">
        <v>0</v>
      </c>
      <c r="BP21" s="713"/>
      <c r="BQ21" s="713"/>
      <c r="BR21" s="713"/>
      <c r="BS21" s="686" t="s">
        <v>235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14839983</v>
      </c>
      <c r="S22" s="681"/>
      <c r="T22" s="681"/>
      <c r="U22" s="681"/>
      <c r="V22" s="681"/>
      <c r="W22" s="681"/>
      <c r="X22" s="681"/>
      <c r="Y22" s="682"/>
      <c r="Z22" s="713">
        <v>32.200000000000003</v>
      </c>
      <c r="AA22" s="713"/>
      <c r="AB22" s="713"/>
      <c r="AC22" s="713"/>
      <c r="AD22" s="714">
        <v>12884618</v>
      </c>
      <c r="AE22" s="714"/>
      <c r="AF22" s="714"/>
      <c r="AG22" s="714"/>
      <c r="AH22" s="714"/>
      <c r="AI22" s="714"/>
      <c r="AJ22" s="714"/>
      <c r="AK22" s="714"/>
      <c r="AL22" s="683">
        <v>61</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246</v>
      </c>
      <c r="BH22" s="681"/>
      <c r="BI22" s="681"/>
      <c r="BJ22" s="681"/>
      <c r="BK22" s="681"/>
      <c r="BL22" s="681"/>
      <c r="BM22" s="681"/>
      <c r="BN22" s="682"/>
      <c r="BO22" s="713" t="s">
        <v>246</v>
      </c>
      <c r="BP22" s="713"/>
      <c r="BQ22" s="713"/>
      <c r="BR22" s="713"/>
      <c r="BS22" s="686" t="s">
        <v>235</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12884618</v>
      </c>
      <c r="S23" s="681"/>
      <c r="T23" s="681"/>
      <c r="U23" s="681"/>
      <c r="V23" s="681"/>
      <c r="W23" s="681"/>
      <c r="X23" s="681"/>
      <c r="Y23" s="682"/>
      <c r="Z23" s="713">
        <v>27.9</v>
      </c>
      <c r="AA23" s="713"/>
      <c r="AB23" s="713"/>
      <c r="AC23" s="713"/>
      <c r="AD23" s="714">
        <v>12884618</v>
      </c>
      <c r="AE23" s="714"/>
      <c r="AF23" s="714"/>
      <c r="AG23" s="714"/>
      <c r="AH23" s="714"/>
      <c r="AI23" s="714"/>
      <c r="AJ23" s="714"/>
      <c r="AK23" s="714"/>
      <c r="AL23" s="683">
        <v>61</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v>280223</v>
      </c>
      <c r="BH23" s="681"/>
      <c r="BI23" s="681"/>
      <c r="BJ23" s="681"/>
      <c r="BK23" s="681"/>
      <c r="BL23" s="681"/>
      <c r="BM23" s="681"/>
      <c r="BN23" s="682"/>
      <c r="BO23" s="713">
        <v>4.2</v>
      </c>
      <c r="BP23" s="713"/>
      <c r="BQ23" s="713"/>
      <c r="BR23" s="713"/>
      <c r="BS23" s="686" t="s">
        <v>235</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1955365</v>
      </c>
      <c r="S24" s="681"/>
      <c r="T24" s="681"/>
      <c r="U24" s="681"/>
      <c r="V24" s="681"/>
      <c r="W24" s="681"/>
      <c r="X24" s="681"/>
      <c r="Y24" s="682"/>
      <c r="Z24" s="713">
        <v>4.2</v>
      </c>
      <c r="AA24" s="713"/>
      <c r="AB24" s="713"/>
      <c r="AC24" s="713"/>
      <c r="AD24" s="714" t="s">
        <v>246</v>
      </c>
      <c r="AE24" s="714"/>
      <c r="AF24" s="714"/>
      <c r="AG24" s="714"/>
      <c r="AH24" s="714"/>
      <c r="AI24" s="714"/>
      <c r="AJ24" s="714"/>
      <c r="AK24" s="714"/>
      <c r="AL24" s="683" t="s">
        <v>235</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235</v>
      </c>
      <c r="BH24" s="681"/>
      <c r="BI24" s="681"/>
      <c r="BJ24" s="681"/>
      <c r="BK24" s="681"/>
      <c r="BL24" s="681"/>
      <c r="BM24" s="681"/>
      <c r="BN24" s="682"/>
      <c r="BO24" s="713" t="s">
        <v>246</v>
      </c>
      <c r="BP24" s="713"/>
      <c r="BQ24" s="713"/>
      <c r="BR24" s="713"/>
      <c r="BS24" s="686" t="s">
        <v>235</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15295686</v>
      </c>
      <c r="CS24" s="736"/>
      <c r="CT24" s="736"/>
      <c r="CU24" s="736"/>
      <c r="CV24" s="736"/>
      <c r="CW24" s="736"/>
      <c r="CX24" s="736"/>
      <c r="CY24" s="779"/>
      <c r="CZ24" s="780">
        <v>34.1</v>
      </c>
      <c r="DA24" s="751"/>
      <c r="DB24" s="751"/>
      <c r="DC24" s="783"/>
      <c r="DD24" s="778">
        <v>12111574</v>
      </c>
      <c r="DE24" s="736"/>
      <c r="DF24" s="736"/>
      <c r="DG24" s="736"/>
      <c r="DH24" s="736"/>
      <c r="DI24" s="736"/>
      <c r="DJ24" s="736"/>
      <c r="DK24" s="779"/>
      <c r="DL24" s="778">
        <v>11127683</v>
      </c>
      <c r="DM24" s="736"/>
      <c r="DN24" s="736"/>
      <c r="DO24" s="736"/>
      <c r="DP24" s="736"/>
      <c r="DQ24" s="736"/>
      <c r="DR24" s="736"/>
      <c r="DS24" s="736"/>
      <c r="DT24" s="736"/>
      <c r="DU24" s="736"/>
      <c r="DV24" s="779"/>
      <c r="DW24" s="780">
        <v>50.9</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235</v>
      </c>
      <c r="S25" s="681"/>
      <c r="T25" s="681"/>
      <c r="U25" s="681"/>
      <c r="V25" s="681"/>
      <c r="W25" s="681"/>
      <c r="X25" s="681"/>
      <c r="Y25" s="682"/>
      <c r="Z25" s="713" t="s">
        <v>235</v>
      </c>
      <c r="AA25" s="713"/>
      <c r="AB25" s="713"/>
      <c r="AC25" s="713"/>
      <c r="AD25" s="714" t="s">
        <v>235</v>
      </c>
      <c r="AE25" s="714"/>
      <c r="AF25" s="714"/>
      <c r="AG25" s="714"/>
      <c r="AH25" s="714"/>
      <c r="AI25" s="714"/>
      <c r="AJ25" s="714"/>
      <c r="AK25" s="714"/>
      <c r="AL25" s="683" t="s">
        <v>235</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246</v>
      </c>
      <c r="BH25" s="681"/>
      <c r="BI25" s="681"/>
      <c r="BJ25" s="681"/>
      <c r="BK25" s="681"/>
      <c r="BL25" s="681"/>
      <c r="BM25" s="681"/>
      <c r="BN25" s="682"/>
      <c r="BO25" s="713" t="s">
        <v>235</v>
      </c>
      <c r="BP25" s="713"/>
      <c r="BQ25" s="713"/>
      <c r="BR25" s="713"/>
      <c r="BS25" s="686" t="s">
        <v>235</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5521168</v>
      </c>
      <c r="CS25" s="699"/>
      <c r="CT25" s="699"/>
      <c r="CU25" s="699"/>
      <c r="CV25" s="699"/>
      <c r="CW25" s="699"/>
      <c r="CX25" s="699"/>
      <c r="CY25" s="700"/>
      <c r="CZ25" s="683">
        <v>12.3</v>
      </c>
      <c r="DA25" s="701"/>
      <c r="DB25" s="701"/>
      <c r="DC25" s="702"/>
      <c r="DD25" s="686">
        <v>5167198</v>
      </c>
      <c r="DE25" s="699"/>
      <c r="DF25" s="699"/>
      <c r="DG25" s="699"/>
      <c r="DH25" s="699"/>
      <c r="DI25" s="699"/>
      <c r="DJ25" s="699"/>
      <c r="DK25" s="700"/>
      <c r="DL25" s="686">
        <v>4942447</v>
      </c>
      <c r="DM25" s="699"/>
      <c r="DN25" s="699"/>
      <c r="DO25" s="699"/>
      <c r="DP25" s="699"/>
      <c r="DQ25" s="699"/>
      <c r="DR25" s="699"/>
      <c r="DS25" s="699"/>
      <c r="DT25" s="699"/>
      <c r="DU25" s="699"/>
      <c r="DV25" s="700"/>
      <c r="DW25" s="683">
        <v>22.6</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23343856</v>
      </c>
      <c r="S26" s="681"/>
      <c r="T26" s="681"/>
      <c r="U26" s="681"/>
      <c r="V26" s="681"/>
      <c r="W26" s="681"/>
      <c r="X26" s="681"/>
      <c r="Y26" s="682"/>
      <c r="Z26" s="713">
        <v>50.6</v>
      </c>
      <c r="AA26" s="713"/>
      <c r="AB26" s="713"/>
      <c r="AC26" s="713"/>
      <c r="AD26" s="714">
        <v>21108268</v>
      </c>
      <c r="AE26" s="714"/>
      <c r="AF26" s="714"/>
      <c r="AG26" s="714"/>
      <c r="AH26" s="714"/>
      <c r="AI26" s="714"/>
      <c r="AJ26" s="714"/>
      <c r="AK26" s="714"/>
      <c r="AL26" s="683">
        <v>100</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235</v>
      </c>
      <c r="BH26" s="681"/>
      <c r="BI26" s="681"/>
      <c r="BJ26" s="681"/>
      <c r="BK26" s="681"/>
      <c r="BL26" s="681"/>
      <c r="BM26" s="681"/>
      <c r="BN26" s="682"/>
      <c r="BO26" s="713" t="s">
        <v>246</v>
      </c>
      <c r="BP26" s="713"/>
      <c r="BQ26" s="713"/>
      <c r="BR26" s="713"/>
      <c r="BS26" s="686" t="s">
        <v>235</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3346692</v>
      </c>
      <c r="CS26" s="681"/>
      <c r="CT26" s="681"/>
      <c r="CU26" s="681"/>
      <c r="CV26" s="681"/>
      <c r="CW26" s="681"/>
      <c r="CX26" s="681"/>
      <c r="CY26" s="682"/>
      <c r="CZ26" s="683">
        <v>7.5</v>
      </c>
      <c r="DA26" s="701"/>
      <c r="DB26" s="701"/>
      <c r="DC26" s="702"/>
      <c r="DD26" s="686">
        <v>3182147</v>
      </c>
      <c r="DE26" s="681"/>
      <c r="DF26" s="681"/>
      <c r="DG26" s="681"/>
      <c r="DH26" s="681"/>
      <c r="DI26" s="681"/>
      <c r="DJ26" s="681"/>
      <c r="DK26" s="682"/>
      <c r="DL26" s="686" t="s">
        <v>235</v>
      </c>
      <c r="DM26" s="681"/>
      <c r="DN26" s="681"/>
      <c r="DO26" s="681"/>
      <c r="DP26" s="681"/>
      <c r="DQ26" s="681"/>
      <c r="DR26" s="681"/>
      <c r="DS26" s="681"/>
      <c r="DT26" s="681"/>
      <c r="DU26" s="681"/>
      <c r="DV26" s="682"/>
      <c r="DW26" s="683" t="s">
        <v>235</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10003</v>
      </c>
      <c r="S27" s="681"/>
      <c r="T27" s="681"/>
      <c r="U27" s="681"/>
      <c r="V27" s="681"/>
      <c r="W27" s="681"/>
      <c r="X27" s="681"/>
      <c r="Y27" s="682"/>
      <c r="Z27" s="713">
        <v>0</v>
      </c>
      <c r="AA27" s="713"/>
      <c r="AB27" s="713"/>
      <c r="AC27" s="713"/>
      <c r="AD27" s="714">
        <v>10003</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6629379</v>
      </c>
      <c r="BH27" s="681"/>
      <c r="BI27" s="681"/>
      <c r="BJ27" s="681"/>
      <c r="BK27" s="681"/>
      <c r="BL27" s="681"/>
      <c r="BM27" s="681"/>
      <c r="BN27" s="682"/>
      <c r="BO27" s="713">
        <v>100</v>
      </c>
      <c r="BP27" s="713"/>
      <c r="BQ27" s="713"/>
      <c r="BR27" s="713"/>
      <c r="BS27" s="686">
        <v>56703</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4114604</v>
      </c>
      <c r="CS27" s="699"/>
      <c r="CT27" s="699"/>
      <c r="CU27" s="699"/>
      <c r="CV27" s="699"/>
      <c r="CW27" s="699"/>
      <c r="CX27" s="699"/>
      <c r="CY27" s="700"/>
      <c r="CZ27" s="683">
        <v>9.1999999999999993</v>
      </c>
      <c r="DA27" s="701"/>
      <c r="DB27" s="701"/>
      <c r="DC27" s="702"/>
      <c r="DD27" s="686">
        <v>1427181</v>
      </c>
      <c r="DE27" s="699"/>
      <c r="DF27" s="699"/>
      <c r="DG27" s="699"/>
      <c r="DH27" s="699"/>
      <c r="DI27" s="699"/>
      <c r="DJ27" s="699"/>
      <c r="DK27" s="700"/>
      <c r="DL27" s="686">
        <v>1423151</v>
      </c>
      <c r="DM27" s="699"/>
      <c r="DN27" s="699"/>
      <c r="DO27" s="699"/>
      <c r="DP27" s="699"/>
      <c r="DQ27" s="699"/>
      <c r="DR27" s="699"/>
      <c r="DS27" s="699"/>
      <c r="DT27" s="699"/>
      <c r="DU27" s="699"/>
      <c r="DV27" s="700"/>
      <c r="DW27" s="683">
        <v>6.5</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231434</v>
      </c>
      <c r="S28" s="681"/>
      <c r="T28" s="681"/>
      <c r="U28" s="681"/>
      <c r="V28" s="681"/>
      <c r="W28" s="681"/>
      <c r="X28" s="681"/>
      <c r="Y28" s="682"/>
      <c r="Z28" s="713">
        <v>0.5</v>
      </c>
      <c r="AA28" s="713"/>
      <c r="AB28" s="713"/>
      <c r="AC28" s="713"/>
      <c r="AD28" s="714" t="s">
        <v>235</v>
      </c>
      <c r="AE28" s="714"/>
      <c r="AF28" s="714"/>
      <c r="AG28" s="714"/>
      <c r="AH28" s="714"/>
      <c r="AI28" s="714"/>
      <c r="AJ28" s="714"/>
      <c r="AK28" s="714"/>
      <c r="AL28" s="683" t="s">
        <v>235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5659914</v>
      </c>
      <c r="CS28" s="681"/>
      <c r="CT28" s="681"/>
      <c r="CU28" s="681"/>
      <c r="CV28" s="681"/>
      <c r="CW28" s="681"/>
      <c r="CX28" s="681"/>
      <c r="CY28" s="682"/>
      <c r="CZ28" s="683">
        <v>12.6</v>
      </c>
      <c r="DA28" s="701"/>
      <c r="DB28" s="701"/>
      <c r="DC28" s="702"/>
      <c r="DD28" s="686">
        <v>5517195</v>
      </c>
      <c r="DE28" s="681"/>
      <c r="DF28" s="681"/>
      <c r="DG28" s="681"/>
      <c r="DH28" s="681"/>
      <c r="DI28" s="681"/>
      <c r="DJ28" s="681"/>
      <c r="DK28" s="682"/>
      <c r="DL28" s="686">
        <v>4762085</v>
      </c>
      <c r="DM28" s="681"/>
      <c r="DN28" s="681"/>
      <c r="DO28" s="681"/>
      <c r="DP28" s="681"/>
      <c r="DQ28" s="681"/>
      <c r="DR28" s="681"/>
      <c r="DS28" s="681"/>
      <c r="DT28" s="681"/>
      <c r="DU28" s="681"/>
      <c r="DV28" s="682"/>
      <c r="DW28" s="683">
        <v>21.8</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328379</v>
      </c>
      <c r="S29" s="681"/>
      <c r="T29" s="681"/>
      <c r="U29" s="681"/>
      <c r="V29" s="681"/>
      <c r="W29" s="681"/>
      <c r="X29" s="681"/>
      <c r="Y29" s="682"/>
      <c r="Z29" s="713">
        <v>0.7</v>
      </c>
      <c r="AA29" s="713"/>
      <c r="AB29" s="713"/>
      <c r="AC29" s="713"/>
      <c r="AD29" s="714" t="s">
        <v>246</v>
      </c>
      <c r="AE29" s="714"/>
      <c r="AF29" s="714"/>
      <c r="AG29" s="714"/>
      <c r="AH29" s="714"/>
      <c r="AI29" s="714"/>
      <c r="AJ29" s="714"/>
      <c r="AK29" s="714"/>
      <c r="AL29" s="683" t="s">
        <v>235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308</v>
      </c>
      <c r="CG29" s="720"/>
      <c r="CH29" s="720"/>
      <c r="CI29" s="720"/>
      <c r="CJ29" s="720"/>
      <c r="CK29" s="720"/>
      <c r="CL29" s="720"/>
      <c r="CM29" s="720"/>
      <c r="CN29" s="720"/>
      <c r="CO29" s="720"/>
      <c r="CP29" s="720"/>
      <c r="CQ29" s="721"/>
      <c r="CR29" s="680">
        <v>5659757</v>
      </c>
      <c r="CS29" s="699"/>
      <c r="CT29" s="699"/>
      <c r="CU29" s="699"/>
      <c r="CV29" s="699"/>
      <c r="CW29" s="699"/>
      <c r="CX29" s="699"/>
      <c r="CY29" s="700"/>
      <c r="CZ29" s="683">
        <v>12.6</v>
      </c>
      <c r="DA29" s="701"/>
      <c r="DB29" s="701"/>
      <c r="DC29" s="702"/>
      <c r="DD29" s="686">
        <v>5517038</v>
      </c>
      <c r="DE29" s="699"/>
      <c r="DF29" s="699"/>
      <c r="DG29" s="699"/>
      <c r="DH29" s="699"/>
      <c r="DI29" s="699"/>
      <c r="DJ29" s="699"/>
      <c r="DK29" s="700"/>
      <c r="DL29" s="686">
        <v>4761928</v>
      </c>
      <c r="DM29" s="699"/>
      <c r="DN29" s="699"/>
      <c r="DO29" s="699"/>
      <c r="DP29" s="699"/>
      <c r="DQ29" s="699"/>
      <c r="DR29" s="699"/>
      <c r="DS29" s="699"/>
      <c r="DT29" s="699"/>
      <c r="DU29" s="699"/>
      <c r="DV29" s="700"/>
      <c r="DW29" s="683">
        <v>21.8</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69297</v>
      </c>
      <c r="S30" s="681"/>
      <c r="T30" s="681"/>
      <c r="U30" s="681"/>
      <c r="V30" s="681"/>
      <c r="W30" s="681"/>
      <c r="X30" s="681"/>
      <c r="Y30" s="682"/>
      <c r="Z30" s="713">
        <v>0.2</v>
      </c>
      <c r="AA30" s="713"/>
      <c r="AB30" s="713"/>
      <c r="AC30" s="713"/>
      <c r="AD30" s="714" t="s">
        <v>235</v>
      </c>
      <c r="AE30" s="714"/>
      <c r="AF30" s="714"/>
      <c r="AG30" s="714"/>
      <c r="AH30" s="714"/>
      <c r="AI30" s="714"/>
      <c r="AJ30" s="714"/>
      <c r="AK30" s="714"/>
      <c r="AL30" s="683" t="s">
        <v>235</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5551645</v>
      </c>
      <c r="CS30" s="681"/>
      <c r="CT30" s="681"/>
      <c r="CU30" s="681"/>
      <c r="CV30" s="681"/>
      <c r="CW30" s="681"/>
      <c r="CX30" s="681"/>
      <c r="CY30" s="682"/>
      <c r="CZ30" s="683">
        <v>12.4</v>
      </c>
      <c r="DA30" s="701"/>
      <c r="DB30" s="701"/>
      <c r="DC30" s="702"/>
      <c r="DD30" s="686">
        <v>5414692</v>
      </c>
      <c r="DE30" s="681"/>
      <c r="DF30" s="681"/>
      <c r="DG30" s="681"/>
      <c r="DH30" s="681"/>
      <c r="DI30" s="681"/>
      <c r="DJ30" s="681"/>
      <c r="DK30" s="682"/>
      <c r="DL30" s="686">
        <v>4659582</v>
      </c>
      <c r="DM30" s="681"/>
      <c r="DN30" s="681"/>
      <c r="DO30" s="681"/>
      <c r="DP30" s="681"/>
      <c r="DQ30" s="681"/>
      <c r="DR30" s="681"/>
      <c r="DS30" s="681"/>
      <c r="DT30" s="681"/>
      <c r="DU30" s="681"/>
      <c r="DV30" s="682"/>
      <c r="DW30" s="683">
        <v>21.3</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10418703</v>
      </c>
      <c r="S31" s="681"/>
      <c r="T31" s="681"/>
      <c r="U31" s="681"/>
      <c r="V31" s="681"/>
      <c r="W31" s="681"/>
      <c r="X31" s="681"/>
      <c r="Y31" s="682"/>
      <c r="Z31" s="713">
        <v>22.6</v>
      </c>
      <c r="AA31" s="713"/>
      <c r="AB31" s="713"/>
      <c r="AC31" s="713"/>
      <c r="AD31" s="714" t="s">
        <v>246</v>
      </c>
      <c r="AE31" s="714"/>
      <c r="AF31" s="714"/>
      <c r="AG31" s="714"/>
      <c r="AH31" s="714"/>
      <c r="AI31" s="714"/>
      <c r="AJ31" s="714"/>
      <c r="AK31" s="714"/>
      <c r="AL31" s="683" t="s">
        <v>246</v>
      </c>
      <c r="AM31" s="684"/>
      <c r="AN31" s="684"/>
      <c r="AO31" s="715"/>
      <c r="AP31" s="756" t="s">
        <v>314</v>
      </c>
      <c r="AQ31" s="757"/>
      <c r="AR31" s="757"/>
      <c r="AS31" s="757"/>
      <c r="AT31" s="762" t="s">
        <v>315</v>
      </c>
      <c r="AU31" s="231"/>
      <c r="AV31" s="231"/>
      <c r="AW31" s="231"/>
      <c r="AX31" s="746" t="s">
        <v>187</v>
      </c>
      <c r="AY31" s="747"/>
      <c r="AZ31" s="747"/>
      <c r="BA31" s="747"/>
      <c r="BB31" s="747"/>
      <c r="BC31" s="747"/>
      <c r="BD31" s="747"/>
      <c r="BE31" s="747"/>
      <c r="BF31" s="748"/>
      <c r="BG31" s="749">
        <v>97.2</v>
      </c>
      <c r="BH31" s="750"/>
      <c r="BI31" s="750"/>
      <c r="BJ31" s="750"/>
      <c r="BK31" s="750"/>
      <c r="BL31" s="750"/>
      <c r="BM31" s="751">
        <v>95.7</v>
      </c>
      <c r="BN31" s="750"/>
      <c r="BO31" s="750"/>
      <c r="BP31" s="750"/>
      <c r="BQ31" s="752"/>
      <c r="BR31" s="749">
        <v>99.5</v>
      </c>
      <c r="BS31" s="750"/>
      <c r="BT31" s="750"/>
      <c r="BU31" s="750"/>
      <c r="BV31" s="750"/>
      <c r="BW31" s="750"/>
      <c r="BX31" s="751">
        <v>98</v>
      </c>
      <c r="BY31" s="750"/>
      <c r="BZ31" s="750"/>
      <c r="CA31" s="750"/>
      <c r="CB31" s="752"/>
      <c r="CD31" s="767"/>
      <c r="CE31" s="768"/>
      <c r="CF31" s="719" t="s">
        <v>316</v>
      </c>
      <c r="CG31" s="720"/>
      <c r="CH31" s="720"/>
      <c r="CI31" s="720"/>
      <c r="CJ31" s="720"/>
      <c r="CK31" s="720"/>
      <c r="CL31" s="720"/>
      <c r="CM31" s="720"/>
      <c r="CN31" s="720"/>
      <c r="CO31" s="720"/>
      <c r="CP31" s="720"/>
      <c r="CQ31" s="721"/>
      <c r="CR31" s="680">
        <v>108112</v>
      </c>
      <c r="CS31" s="699"/>
      <c r="CT31" s="699"/>
      <c r="CU31" s="699"/>
      <c r="CV31" s="699"/>
      <c r="CW31" s="699"/>
      <c r="CX31" s="699"/>
      <c r="CY31" s="700"/>
      <c r="CZ31" s="683">
        <v>0.2</v>
      </c>
      <c r="DA31" s="701"/>
      <c r="DB31" s="701"/>
      <c r="DC31" s="702"/>
      <c r="DD31" s="686">
        <v>102346</v>
      </c>
      <c r="DE31" s="699"/>
      <c r="DF31" s="699"/>
      <c r="DG31" s="699"/>
      <c r="DH31" s="699"/>
      <c r="DI31" s="699"/>
      <c r="DJ31" s="699"/>
      <c r="DK31" s="700"/>
      <c r="DL31" s="686">
        <v>102346</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317</v>
      </c>
      <c r="C32" s="772"/>
      <c r="D32" s="772"/>
      <c r="E32" s="772"/>
      <c r="F32" s="772"/>
      <c r="G32" s="772"/>
      <c r="H32" s="772"/>
      <c r="I32" s="772"/>
      <c r="J32" s="772"/>
      <c r="K32" s="772"/>
      <c r="L32" s="772"/>
      <c r="M32" s="772"/>
      <c r="N32" s="772"/>
      <c r="O32" s="772"/>
      <c r="P32" s="772"/>
      <c r="Q32" s="773"/>
      <c r="R32" s="680" t="s">
        <v>235</v>
      </c>
      <c r="S32" s="681"/>
      <c r="T32" s="681"/>
      <c r="U32" s="681"/>
      <c r="V32" s="681"/>
      <c r="W32" s="681"/>
      <c r="X32" s="681"/>
      <c r="Y32" s="682"/>
      <c r="Z32" s="713" t="s">
        <v>235</v>
      </c>
      <c r="AA32" s="713"/>
      <c r="AB32" s="713"/>
      <c r="AC32" s="713"/>
      <c r="AD32" s="714" t="s">
        <v>246</v>
      </c>
      <c r="AE32" s="714"/>
      <c r="AF32" s="714"/>
      <c r="AG32" s="714"/>
      <c r="AH32" s="714"/>
      <c r="AI32" s="714"/>
      <c r="AJ32" s="714"/>
      <c r="AK32" s="714"/>
      <c r="AL32" s="683" t="s">
        <v>235</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99.3</v>
      </c>
      <c r="BH32" s="699"/>
      <c r="BI32" s="699"/>
      <c r="BJ32" s="699"/>
      <c r="BK32" s="699"/>
      <c r="BL32" s="699"/>
      <c r="BM32" s="684">
        <v>97.6</v>
      </c>
      <c r="BN32" s="745"/>
      <c r="BO32" s="745"/>
      <c r="BP32" s="745"/>
      <c r="BQ32" s="726"/>
      <c r="BR32" s="753">
        <v>99.4</v>
      </c>
      <c r="BS32" s="699"/>
      <c r="BT32" s="699"/>
      <c r="BU32" s="699"/>
      <c r="BV32" s="699"/>
      <c r="BW32" s="699"/>
      <c r="BX32" s="684">
        <v>97.8</v>
      </c>
      <c r="BY32" s="745"/>
      <c r="BZ32" s="745"/>
      <c r="CA32" s="745"/>
      <c r="CB32" s="726"/>
      <c r="CD32" s="769"/>
      <c r="CE32" s="770"/>
      <c r="CF32" s="719" t="s">
        <v>320</v>
      </c>
      <c r="CG32" s="720"/>
      <c r="CH32" s="720"/>
      <c r="CI32" s="720"/>
      <c r="CJ32" s="720"/>
      <c r="CK32" s="720"/>
      <c r="CL32" s="720"/>
      <c r="CM32" s="720"/>
      <c r="CN32" s="720"/>
      <c r="CO32" s="720"/>
      <c r="CP32" s="720"/>
      <c r="CQ32" s="721"/>
      <c r="CR32" s="680">
        <v>157</v>
      </c>
      <c r="CS32" s="681"/>
      <c r="CT32" s="681"/>
      <c r="CU32" s="681"/>
      <c r="CV32" s="681"/>
      <c r="CW32" s="681"/>
      <c r="CX32" s="681"/>
      <c r="CY32" s="682"/>
      <c r="CZ32" s="683">
        <v>0</v>
      </c>
      <c r="DA32" s="701"/>
      <c r="DB32" s="701"/>
      <c r="DC32" s="702"/>
      <c r="DD32" s="686">
        <v>157</v>
      </c>
      <c r="DE32" s="681"/>
      <c r="DF32" s="681"/>
      <c r="DG32" s="681"/>
      <c r="DH32" s="681"/>
      <c r="DI32" s="681"/>
      <c r="DJ32" s="681"/>
      <c r="DK32" s="682"/>
      <c r="DL32" s="686">
        <v>157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4428275</v>
      </c>
      <c r="S33" s="681"/>
      <c r="T33" s="681"/>
      <c r="U33" s="681"/>
      <c r="V33" s="681"/>
      <c r="W33" s="681"/>
      <c r="X33" s="681"/>
      <c r="Y33" s="682"/>
      <c r="Z33" s="713">
        <v>9.6</v>
      </c>
      <c r="AA33" s="713"/>
      <c r="AB33" s="713"/>
      <c r="AC33" s="713"/>
      <c r="AD33" s="714" t="s">
        <v>235</v>
      </c>
      <c r="AE33" s="714"/>
      <c r="AF33" s="714"/>
      <c r="AG33" s="714"/>
      <c r="AH33" s="714"/>
      <c r="AI33" s="714"/>
      <c r="AJ33" s="714"/>
      <c r="AK33" s="714"/>
      <c r="AL33" s="683" t="s">
        <v>246</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95.2</v>
      </c>
      <c r="BH33" s="665"/>
      <c r="BI33" s="665"/>
      <c r="BJ33" s="665"/>
      <c r="BK33" s="665"/>
      <c r="BL33" s="665"/>
      <c r="BM33" s="707">
        <v>93.8</v>
      </c>
      <c r="BN33" s="665"/>
      <c r="BO33" s="665"/>
      <c r="BP33" s="665"/>
      <c r="BQ33" s="709"/>
      <c r="BR33" s="744">
        <v>99.4</v>
      </c>
      <c r="BS33" s="665"/>
      <c r="BT33" s="665"/>
      <c r="BU33" s="665"/>
      <c r="BV33" s="665"/>
      <c r="BW33" s="665"/>
      <c r="BX33" s="707">
        <v>98</v>
      </c>
      <c r="BY33" s="665"/>
      <c r="BZ33" s="665"/>
      <c r="CA33" s="665"/>
      <c r="CB33" s="709"/>
      <c r="CD33" s="719" t="s">
        <v>323</v>
      </c>
      <c r="CE33" s="720"/>
      <c r="CF33" s="720"/>
      <c r="CG33" s="720"/>
      <c r="CH33" s="720"/>
      <c r="CI33" s="720"/>
      <c r="CJ33" s="720"/>
      <c r="CK33" s="720"/>
      <c r="CL33" s="720"/>
      <c r="CM33" s="720"/>
      <c r="CN33" s="720"/>
      <c r="CO33" s="720"/>
      <c r="CP33" s="720"/>
      <c r="CQ33" s="721"/>
      <c r="CR33" s="680">
        <v>21686230</v>
      </c>
      <c r="CS33" s="699"/>
      <c r="CT33" s="699"/>
      <c r="CU33" s="699"/>
      <c r="CV33" s="699"/>
      <c r="CW33" s="699"/>
      <c r="CX33" s="699"/>
      <c r="CY33" s="700"/>
      <c r="CZ33" s="683">
        <v>48.3</v>
      </c>
      <c r="DA33" s="701"/>
      <c r="DB33" s="701"/>
      <c r="DC33" s="702"/>
      <c r="DD33" s="686">
        <v>12725379</v>
      </c>
      <c r="DE33" s="699"/>
      <c r="DF33" s="699"/>
      <c r="DG33" s="699"/>
      <c r="DH33" s="699"/>
      <c r="DI33" s="699"/>
      <c r="DJ33" s="699"/>
      <c r="DK33" s="700"/>
      <c r="DL33" s="686">
        <v>10190742</v>
      </c>
      <c r="DM33" s="699"/>
      <c r="DN33" s="699"/>
      <c r="DO33" s="699"/>
      <c r="DP33" s="699"/>
      <c r="DQ33" s="699"/>
      <c r="DR33" s="699"/>
      <c r="DS33" s="699"/>
      <c r="DT33" s="699"/>
      <c r="DU33" s="699"/>
      <c r="DV33" s="700"/>
      <c r="DW33" s="683">
        <v>46.6</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195319</v>
      </c>
      <c r="S34" s="681"/>
      <c r="T34" s="681"/>
      <c r="U34" s="681"/>
      <c r="V34" s="681"/>
      <c r="W34" s="681"/>
      <c r="X34" s="681"/>
      <c r="Y34" s="682"/>
      <c r="Z34" s="713">
        <v>0.4</v>
      </c>
      <c r="AA34" s="713"/>
      <c r="AB34" s="713"/>
      <c r="AC34" s="713"/>
      <c r="AD34" s="714" t="s">
        <v>235</v>
      </c>
      <c r="AE34" s="714"/>
      <c r="AF34" s="714"/>
      <c r="AG34" s="714"/>
      <c r="AH34" s="714"/>
      <c r="AI34" s="714"/>
      <c r="AJ34" s="714"/>
      <c r="AK34" s="714"/>
      <c r="AL34" s="683" t="s">
        <v>246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5364892</v>
      </c>
      <c r="CS34" s="681"/>
      <c r="CT34" s="681"/>
      <c r="CU34" s="681"/>
      <c r="CV34" s="681"/>
      <c r="CW34" s="681"/>
      <c r="CX34" s="681"/>
      <c r="CY34" s="682"/>
      <c r="CZ34" s="683">
        <v>11.9</v>
      </c>
      <c r="DA34" s="701"/>
      <c r="DB34" s="701"/>
      <c r="DC34" s="702"/>
      <c r="DD34" s="686">
        <v>4178467</v>
      </c>
      <c r="DE34" s="681"/>
      <c r="DF34" s="681"/>
      <c r="DG34" s="681"/>
      <c r="DH34" s="681"/>
      <c r="DI34" s="681"/>
      <c r="DJ34" s="681"/>
      <c r="DK34" s="682"/>
      <c r="DL34" s="686">
        <v>3936356</v>
      </c>
      <c r="DM34" s="681"/>
      <c r="DN34" s="681"/>
      <c r="DO34" s="681"/>
      <c r="DP34" s="681"/>
      <c r="DQ34" s="681"/>
      <c r="DR34" s="681"/>
      <c r="DS34" s="681"/>
      <c r="DT34" s="681"/>
      <c r="DU34" s="681"/>
      <c r="DV34" s="682"/>
      <c r="DW34" s="683">
        <v>18</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114815</v>
      </c>
      <c r="S35" s="681"/>
      <c r="T35" s="681"/>
      <c r="U35" s="681"/>
      <c r="V35" s="681"/>
      <c r="W35" s="681"/>
      <c r="X35" s="681"/>
      <c r="Y35" s="682"/>
      <c r="Z35" s="713">
        <v>0.2</v>
      </c>
      <c r="AA35" s="713"/>
      <c r="AB35" s="713"/>
      <c r="AC35" s="713"/>
      <c r="AD35" s="714" t="s">
        <v>246</v>
      </c>
      <c r="AE35" s="714"/>
      <c r="AF35" s="714"/>
      <c r="AG35" s="714"/>
      <c r="AH35" s="714"/>
      <c r="AI35" s="714"/>
      <c r="AJ35" s="714"/>
      <c r="AK35" s="714"/>
      <c r="AL35" s="683" t="s">
        <v>235</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846526</v>
      </c>
      <c r="CS35" s="699"/>
      <c r="CT35" s="699"/>
      <c r="CU35" s="699"/>
      <c r="CV35" s="699"/>
      <c r="CW35" s="699"/>
      <c r="CX35" s="699"/>
      <c r="CY35" s="700"/>
      <c r="CZ35" s="683">
        <v>1.9</v>
      </c>
      <c r="DA35" s="701"/>
      <c r="DB35" s="701"/>
      <c r="DC35" s="702"/>
      <c r="DD35" s="686">
        <v>707001</v>
      </c>
      <c r="DE35" s="699"/>
      <c r="DF35" s="699"/>
      <c r="DG35" s="699"/>
      <c r="DH35" s="699"/>
      <c r="DI35" s="699"/>
      <c r="DJ35" s="699"/>
      <c r="DK35" s="700"/>
      <c r="DL35" s="686">
        <v>676120</v>
      </c>
      <c r="DM35" s="699"/>
      <c r="DN35" s="699"/>
      <c r="DO35" s="699"/>
      <c r="DP35" s="699"/>
      <c r="DQ35" s="699"/>
      <c r="DR35" s="699"/>
      <c r="DS35" s="699"/>
      <c r="DT35" s="699"/>
      <c r="DU35" s="699"/>
      <c r="DV35" s="700"/>
      <c r="DW35" s="683">
        <v>3.1</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633269</v>
      </c>
      <c r="S36" s="681"/>
      <c r="T36" s="681"/>
      <c r="U36" s="681"/>
      <c r="V36" s="681"/>
      <c r="W36" s="681"/>
      <c r="X36" s="681"/>
      <c r="Y36" s="682"/>
      <c r="Z36" s="713">
        <v>1.4</v>
      </c>
      <c r="AA36" s="713"/>
      <c r="AB36" s="713"/>
      <c r="AC36" s="713"/>
      <c r="AD36" s="714" t="s">
        <v>246</v>
      </c>
      <c r="AE36" s="714"/>
      <c r="AF36" s="714"/>
      <c r="AG36" s="714"/>
      <c r="AH36" s="714"/>
      <c r="AI36" s="714"/>
      <c r="AJ36" s="714"/>
      <c r="AK36" s="714"/>
      <c r="AL36" s="683" t="s">
        <v>235</v>
      </c>
      <c r="AM36" s="684"/>
      <c r="AN36" s="684"/>
      <c r="AO36" s="715"/>
      <c r="AP36" s="235"/>
      <c r="AQ36" s="732" t="s">
        <v>331</v>
      </c>
      <c r="AR36" s="733"/>
      <c r="AS36" s="733"/>
      <c r="AT36" s="733"/>
      <c r="AU36" s="733"/>
      <c r="AV36" s="733"/>
      <c r="AW36" s="733"/>
      <c r="AX36" s="733"/>
      <c r="AY36" s="734"/>
      <c r="AZ36" s="735">
        <v>4531683</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2546</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11528124</v>
      </c>
      <c r="CS36" s="681"/>
      <c r="CT36" s="681"/>
      <c r="CU36" s="681"/>
      <c r="CV36" s="681"/>
      <c r="CW36" s="681"/>
      <c r="CX36" s="681"/>
      <c r="CY36" s="682"/>
      <c r="CZ36" s="683">
        <v>25.7</v>
      </c>
      <c r="DA36" s="701"/>
      <c r="DB36" s="701"/>
      <c r="DC36" s="702"/>
      <c r="DD36" s="686">
        <v>5219873</v>
      </c>
      <c r="DE36" s="681"/>
      <c r="DF36" s="681"/>
      <c r="DG36" s="681"/>
      <c r="DH36" s="681"/>
      <c r="DI36" s="681"/>
      <c r="DJ36" s="681"/>
      <c r="DK36" s="682"/>
      <c r="DL36" s="686">
        <v>3566358</v>
      </c>
      <c r="DM36" s="681"/>
      <c r="DN36" s="681"/>
      <c r="DO36" s="681"/>
      <c r="DP36" s="681"/>
      <c r="DQ36" s="681"/>
      <c r="DR36" s="681"/>
      <c r="DS36" s="681"/>
      <c r="DT36" s="681"/>
      <c r="DU36" s="681"/>
      <c r="DV36" s="682"/>
      <c r="DW36" s="683">
        <v>16.3</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v>1107474</v>
      </c>
      <c r="S37" s="681"/>
      <c r="T37" s="681"/>
      <c r="U37" s="681"/>
      <c r="V37" s="681"/>
      <c r="W37" s="681"/>
      <c r="X37" s="681"/>
      <c r="Y37" s="682"/>
      <c r="Z37" s="713">
        <v>2.4</v>
      </c>
      <c r="AA37" s="713"/>
      <c r="AB37" s="713"/>
      <c r="AC37" s="713"/>
      <c r="AD37" s="714" t="s">
        <v>235</v>
      </c>
      <c r="AE37" s="714"/>
      <c r="AF37" s="714"/>
      <c r="AG37" s="714"/>
      <c r="AH37" s="714"/>
      <c r="AI37" s="714"/>
      <c r="AJ37" s="714"/>
      <c r="AK37" s="714"/>
      <c r="AL37" s="683" t="s">
        <v>235</v>
      </c>
      <c r="AM37" s="684"/>
      <c r="AN37" s="684"/>
      <c r="AO37" s="715"/>
      <c r="AQ37" s="723" t="s">
        <v>335</v>
      </c>
      <c r="AR37" s="724"/>
      <c r="AS37" s="724"/>
      <c r="AT37" s="724"/>
      <c r="AU37" s="724"/>
      <c r="AV37" s="724"/>
      <c r="AW37" s="724"/>
      <c r="AX37" s="724"/>
      <c r="AY37" s="725"/>
      <c r="AZ37" s="680">
        <v>1255426</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-33091</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1026970</v>
      </c>
      <c r="CS37" s="699"/>
      <c r="CT37" s="699"/>
      <c r="CU37" s="699"/>
      <c r="CV37" s="699"/>
      <c r="CW37" s="699"/>
      <c r="CX37" s="699"/>
      <c r="CY37" s="700"/>
      <c r="CZ37" s="683">
        <v>2.2999999999999998</v>
      </c>
      <c r="DA37" s="701"/>
      <c r="DB37" s="701"/>
      <c r="DC37" s="702"/>
      <c r="DD37" s="686">
        <v>962191</v>
      </c>
      <c r="DE37" s="699"/>
      <c r="DF37" s="699"/>
      <c r="DG37" s="699"/>
      <c r="DH37" s="699"/>
      <c r="DI37" s="699"/>
      <c r="DJ37" s="699"/>
      <c r="DK37" s="700"/>
      <c r="DL37" s="686">
        <v>931348</v>
      </c>
      <c r="DM37" s="699"/>
      <c r="DN37" s="699"/>
      <c r="DO37" s="699"/>
      <c r="DP37" s="699"/>
      <c r="DQ37" s="699"/>
      <c r="DR37" s="699"/>
      <c r="DS37" s="699"/>
      <c r="DT37" s="699"/>
      <c r="DU37" s="699"/>
      <c r="DV37" s="700"/>
      <c r="DW37" s="683">
        <v>4.3</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762160</v>
      </c>
      <c r="S38" s="681"/>
      <c r="T38" s="681"/>
      <c r="U38" s="681"/>
      <c r="V38" s="681"/>
      <c r="W38" s="681"/>
      <c r="X38" s="681"/>
      <c r="Y38" s="682"/>
      <c r="Z38" s="713">
        <v>1.7</v>
      </c>
      <c r="AA38" s="713"/>
      <c r="AB38" s="713"/>
      <c r="AC38" s="713"/>
      <c r="AD38" s="714">
        <v>10</v>
      </c>
      <c r="AE38" s="714"/>
      <c r="AF38" s="714"/>
      <c r="AG38" s="714"/>
      <c r="AH38" s="714"/>
      <c r="AI38" s="714"/>
      <c r="AJ38" s="714"/>
      <c r="AK38" s="714"/>
      <c r="AL38" s="683">
        <v>0</v>
      </c>
      <c r="AM38" s="684"/>
      <c r="AN38" s="684"/>
      <c r="AO38" s="715"/>
      <c r="AQ38" s="723" t="s">
        <v>339</v>
      </c>
      <c r="AR38" s="724"/>
      <c r="AS38" s="724"/>
      <c r="AT38" s="724"/>
      <c r="AU38" s="724"/>
      <c r="AV38" s="724"/>
      <c r="AW38" s="724"/>
      <c r="AX38" s="724"/>
      <c r="AY38" s="725"/>
      <c r="AZ38" s="680">
        <v>508665</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6720</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2514908</v>
      </c>
      <c r="CS38" s="681"/>
      <c r="CT38" s="681"/>
      <c r="CU38" s="681"/>
      <c r="CV38" s="681"/>
      <c r="CW38" s="681"/>
      <c r="CX38" s="681"/>
      <c r="CY38" s="682"/>
      <c r="CZ38" s="683">
        <v>5.6</v>
      </c>
      <c r="DA38" s="701"/>
      <c r="DB38" s="701"/>
      <c r="DC38" s="702"/>
      <c r="DD38" s="686">
        <v>2119953</v>
      </c>
      <c r="DE38" s="681"/>
      <c r="DF38" s="681"/>
      <c r="DG38" s="681"/>
      <c r="DH38" s="681"/>
      <c r="DI38" s="681"/>
      <c r="DJ38" s="681"/>
      <c r="DK38" s="682"/>
      <c r="DL38" s="686">
        <v>2011908</v>
      </c>
      <c r="DM38" s="681"/>
      <c r="DN38" s="681"/>
      <c r="DO38" s="681"/>
      <c r="DP38" s="681"/>
      <c r="DQ38" s="681"/>
      <c r="DR38" s="681"/>
      <c r="DS38" s="681"/>
      <c r="DT38" s="681"/>
      <c r="DU38" s="681"/>
      <c r="DV38" s="682"/>
      <c r="DW38" s="683">
        <v>9.1999999999999993</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v>4493057</v>
      </c>
      <c r="S39" s="681"/>
      <c r="T39" s="681"/>
      <c r="U39" s="681"/>
      <c r="V39" s="681"/>
      <c r="W39" s="681"/>
      <c r="X39" s="681"/>
      <c r="Y39" s="682"/>
      <c r="Z39" s="713">
        <v>9.6999999999999993</v>
      </c>
      <c r="AA39" s="713"/>
      <c r="AB39" s="713"/>
      <c r="AC39" s="713"/>
      <c r="AD39" s="714" t="s">
        <v>235</v>
      </c>
      <c r="AE39" s="714"/>
      <c r="AF39" s="714"/>
      <c r="AG39" s="714"/>
      <c r="AH39" s="714"/>
      <c r="AI39" s="714"/>
      <c r="AJ39" s="714"/>
      <c r="AK39" s="714"/>
      <c r="AL39" s="683" t="s">
        <v>235</v>
      </c>
      <c r="AM39" s="684"/>
      <c r="AN39" s="684"/>
      <c r="AO39" s="715"/>
      <c r="AQ39" s="723" t="s">
        <v>343</v>
      </c>
      <c r="AR39" s="724"/>
      <c r="AS39" s="724"/>
      <c r="AT39" s="724"/>
      <c r="AU39" s="724"/>
      <c r="AV39" s="724"/>
      <c r="AW39" s="724"/>
      <c r="AX39" s="724"/>
      <c r="AY39" s="725"/>
      <c r="AZ39" s="680">
        <v>252684</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10042</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900729</v>
      </c>
      <c r="CS39" s="699"/>
      <c r="CT39" s="699"/>
      <c r="CU39" s="699"/>
      <c r="CV39" s="699"/>
      <c r="CW39" s="699"/>
      <c r="CX39" s="699"/>
      <c r="CY39" s="700"/>
      <c r="CZ39" s="683">
        <v>2</v>
      </c>
      <c r="DA39" s="701"/>
      <c r="DB39" s="701"/>
      <c r="DC39" s="702"/>
      <c r="DD39" s="686">
        <v>496034</v>
      </c>
      <c r="DE39" s="699"/>
      <c r="DF39" s="699"/>
      <c r="DG39" s="699"/>
      <c r="DH39" s="699"/>
      <c r="DI39" s="699"/>
      <c r="DJ39" s="699"/>
      <c r="DK39" s="700"/>
      <c r="DL39" s="686" t="s">
        <v>246</v>
      </c>
      <c r="DM39" s="699"/>
      <c r="DN39" s="699"/>
      <c r="DO39" s="699"/>
      <c r="DP39" s="699"/>
      <c r="DQ39" s="699"/>
      <c r="DR39" s="699"/>
      <c r="DS39" s="699"/>
      <c r="DT39" s="699"/>
      <c r="DU39" s="699"/>
      <c r="DV39" s="700"/>
      <c r="DW39" s="683" t="s">
        <v>235</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t="s">
        <v>246</v>
      </c>
      <c r="S40" s="681"/>
      <c r="T40" s="681"/>
      <c r="U40" s="681"/>
      <c r="V40" s="681"/>
      <c r="W40" s="681"/>
      <c r="X40" s="681"/>
      <c r="Y40" s="682"/>
      <c r="Z40" s="713" t="s">
        <v>246</v>
      </c>
      <c r="AA40" s="713"/>
      <c r="AB40" s="713"/>
      <c r="AC40" s="713"/>
      <c r="AD40" s="714" t="s">
        <v>235</v>
      </c>
      <c r="AE40" s="714"/>
      <c r="AF40" s="714"/>
      <c r="AG40" s="714"/>
      <c r="AH40" s="714"/>
      <c r="AI40" s="714"/>
      <c r="AJ40" s="714"/>
      <c r="AK40" s="714"/>
      <c r="AL40" s="683" t="s">
        <v>235</v>
      </c>
      <c r="AM40" s="684"/>
      <c r="AN40" s="684"/>
      <c r="AO40" s="715"/>
      <c r="AQ40" s="723" t="s">
        <v>347</v>
      </c>
      <c r="AR40" s="724"/>
      <c r="AS40" s="724"/>
      <c r="AT40" s="724"/>
      <c r="AU40" s="724"/>
      <c r="AV40" s="724"/>
      <c r="AW40" s="724"/>
      <c r="AX40" s="724"/>
      <c r="AY40" s="725"/>
      <c r="AZ40" s="680" t="s">
        <v>247</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88</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531051</v>
      </c>
      <c r="CS40" s="681"/>
      <c r="CT40" s="681"/>
      <c r="CU40" s="681"/>
      <c r="CV40" s="681"/>
      <c r="CW40" s="681"/>
      <c r="CX40" s="681"/>
      <c r="CY40" s="682"/>
      <c r="CZ40" s="683">
        <v>1.2</v>
      </c>
      <c r="DA40" s="701"/>
      <c r="DB40" s="701"/>
      <c r="DC40" s="702"/>
      <c r="DD40" s="686">
        <v>4051</v>
      </c>
      <c r="DE40" s="681"/>
      <c r="DF40" s="681"/>
      <c r="DG40" s="681"/>
      <c r="DH40" s="681"/>
      <c r="DI40" s="681"/>
      <c r="DJ40" s="681"/>
      <c r="DK40" s="682"/>
      <c r="DL40" s="686" t="s">
        <v>235</v>
      </c>
      <c r="DM40" s="681"/>
      <c r="DN40" s="681"/>
      <c r="DO40" s="681"/>
      <c r="DP40" s="681"/>
      <c r="DQ40" s="681"/>
      <c r="DR40" s="681"/>
      <c r="DS40" s="681"/>
      <c r="DT40" s="681"/>
      <c r="DU40" s="681"/>
      <c r="DV40" s="682"/>
      <c r="DW40" s="683" t="s">
        <v>235</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247</v>
      </c>
      <c r="S41" s="681"/>
      <c r="T41" s="681"/>
      <c r="U41" s="681"/>
      <c r="V41" s="681"/>
      <c r="W41" s="681"/>
      <c r="X41" s="681"/>
      <c r="Y41" s="682"/>
      <c r="Z41" s="713" t="s">
        <v>235</v>
      </c>
      <c r="AA41" s="713"/>
      <c r="AB41" s="713"/>
      <c r="AC41" s="713"/>
      <c r="AD41" s="714" t="s">
        <v>246</v>
      </c>
      <c r="AE41" s="714"/>
      <c r="AF41" s="714"/>
      <c r="AG41" s="714"/>
      <c r="AH41" s="714"/>
      <c r="AI41" s="714"/>
      <c r="AJ41" s="714"/>
      <c r="AK41" s="714"/>
      <c r="AL41" s="683" t="s">
        <v>246</v>
      </c>
      <c r="AM41" s="684"/>
      <c r="AN41" s="684"/>
      <c r="AO41" s="715"/>
      <c r="AQ41" s="723" t="s">
        <v>352</v>
      </c>
      <c r="AR41" s="724"/>
      <c r="AS41" s="724"/>
      <c r="AT41" s="724"/>
      <c r="AU41" s="724"/>
      <c r="AV41" s="724"/>
      <c r="AW41" s="724"/>
      <c r="AX41" s="724"/>
      <c r="AY41" s="725"/>
      <c r="AZ41" s="680">
        <v>380914</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247</v>
      </c>
      <c r="CS41" s="699"/>
      <c r="CT41" s="699"/>
      <c r="CU41" s="699"/>
      <c r="CV41" s="699"/>
      <c r="CW41" s="699"/>
      <c r="CX41" s="699"/>
      <c r="CY41" s="700"/>
      <c r="CZ41" s="683" t="s">
        <v>235</v>
      </c>
      <c r="DA41" s="701"/>
      <c r="DB41" s="701"/>
      <c r="DC41" s="702"/>
      <c r="DD41" s="686" t="s">
        <v>235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v>744257</v>
      </c>
      <c r="S42" s="681"/>
      <c r="T42" s="681"/>
      <c r="U42" s="681"/>
      <c r="V42" s="681"/>
      <c r="W42" s="681"/>
      <c r="X42" s="681"/>
      <c r="Y42" s="682"/>
      <c r="Z42" s="713">
        <v>1.6</v>
      </c>
      <c r="AA42" s="713"/>
      <c r="AB42" s="713"/>
      <c r="AC42" s="713"/>
      <c r="AD42" s="714" t="s">
        <v>235</v>
      </c>
      <c r="AE42" s="714"/>
      <c r="AF42" s="714"/>
      <c r="AG42" s="714"/>
      <c r="AH42" s="714"/>
      <c r="AI42" s="714"/>
      <c r="AJ42" s="714"/>
      <c r="AK42" s="714"/>
      <c r="AL42" s="683" t="s">
        <v>235</v>
      </c>
      <c r="AM42" s="684"/>
      <c r="AN42" s="684"/>
      <c r="AO42" s="715"/>
      <c r="AQ42" s="716" t="s">
        <v>356</v>
      </c>
      <c r="AR42" s="717"/>
      <c r="AS42" s="717"/>
      <c r="AT42" s="717"/>
      <c r="AU42" s="717"/>
      <c r="AV42" s="717"/>
      <c r="AW42" s="717"/>
      <c r="AX42" s="717"/>
      <c r="AY42" s="718"/>
      <c r="AZ42" s="664">
        <v>2133994</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381</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7919333</v>
      </c>
      <c r="CS42" s="681"/>
      <c r="CT42" s="681"/>
      <c r="CU42" s="681"/>
      <c r="CV42" s="681"/>
      <c r="CW42" s="681"/>
      <c r="CX42" s="681"/>
      <c r="CY42" s="682"/>
      <c r="CZ42" s="683">
        <v>17.600000000000001</v>
      </c>
      <c r="DA42" s="684"/>
      <c r="DB42" s="684"/>
      <c r="DC42" s="685"/>
      <c r="DD42" s="686">
        <v>881596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46136041</v>
      </c>
      <c r="S43" s="703"/>
      <c r="T43" s="703"/>
      <c r="U43" s="703"/>
      <c r="V43" s="703"/>
      <c r="W43" s="703"/>
      <c r="X43" s="703"/>
      <c r="Y43" s="704"/>
      <c r="Z43" s="705">
        <v>100</v>
      </c>
      <c r="AA43" s="705"/>
      <c r="AB43" s="705"/>
      <c r="AC43" s="705"/>
      <c r="AD43" s="706">
        <v>21118281</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107336</v>
      </c>
      <c r="CS43" s="699"/>
      <c r="CT43" s="699"/>
      <c r="CU43" s="699"/>
      <c r="CV43" s="699"/>
      <c r="CW43" s="699"/>
      <c r="CX43" s="699"/>
      <c r="CY43" s="700"/>
      <c r="CZ43" s="683">
        <v>0.2</v>
      </c>
      <c r="DA43" s="701"/>
      <c r="DB43" s="701"/>
      <c r="DC43" s="702"/>
      <c r="DD43" s="686">
        <v>45863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4972232</v>
      </c>
      <c r="CS44" s="681"/>
      <c r="CT44" s="681"/>
      <c r="CU44" s="681"/>
      <c r="CV44" s="681"/>
      <c r="CW44" s="681"/>
      <c r="CX44" s="681"/>
      <c r="CY44" s="682"/>
      <c r="CZ44" s="683">
        <v>11.1</v>
      </c>
      <c r="DA44" s="684"/>
      <c r="DB44" s="684"/>
      <c r="DC44" s="685"/>
      <c r="DD44" s="686">
        <v>662843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1793268</v>
      </c>
      <c r="CS45" s="699"/>
      <c r="CT45" s="699"/>
      <c r="CU45" s="699"/>
      <c r="CV45" s="699"/>
      <c r="CW45" s="699"/>
      <c r="CX45" s="699"/>
      <c r="CY45" s="700"/>
      <c r="CZ45" s="683">
        <v>4</v>
      </c>
      <c r="DA45" s="701"/>
      <c r="DB45" s="701"/>
      <c r="DC45" s="702"/>
      <c r="DD45" s="686">
        <v>75738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3104549</v>
      </c>
      <c r="CS46" s="681"/>
      <c r="CT46" s="681"/>
      <c r="CU46" s="681"/>
      <c r="CV46" s="681"/>
      <c r="CW46" s="681"/>
      <c r="CX46" s="681"/>
      <c r="CY46" s="682"/>
      <c r="CZ46" s="683">
        <v>6.9</v>
      </c>
      <c r="DA46" s="684"/>
      <c r="DB46" s="684"/>
      <c r="DC46" s="685"/>
      <c r="DD46" s="686">
        <v>581458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2947101</v>
      </c>
      <c r="CS47" s="699"/>
      <c r="CT47" s="699"/>
      <c r="CU47" s="699"/>
      <c r="CV47" s="699"/>
      <c r="CW47" s="699"/>
      <c r="CX47" s="699"/>
      <c r="CY47" s="700"/>
      <c r="CZ47" s="683">
        <v>6.6</v>
      </c>
      <c r="DA47" s="701"/>
      <c r="DB47" s="701"/>
      <c r="DC47" s="702"/>
      <c r="DD47" s="686">
        <v>218753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235</v>
      </c>
      <c r="CS48" s="681"/>
      <c r="CT48" s="681"/>
      <c r="CU48" s="681"/>
      <c r="CV48" s="681"/>
      <c r="CW48" s="681"/>
      <c r="CX48" s="681"/>
      <c r="CY48" s="682"/>
      <c r="CZ48" s="683" t="s">
        <v>235</v>
      </c>
      <c r="DA48" s="684"/>
      <c r="DB48" s="684"/>
      <c r="DC48" s="685"/>
      <c r="DD48" s="686" t="s">
        <v>235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44901249</v>
      </c>
      <c r="CS49" s="665"/>
      <c r="CT49" s="665"/>
      <c r="CU49" s="665"/>
      <c r="CV49" s="665"/>
      <c r="CW49" s="665"/>
      <c r="CX49" s="665"/>
      <c r="CY49" s="666"/>
      <c r="CZ49" s="667">
        <v>100</v>
      </c>
      <c r="DA49" s="668"/>
      <c r="DB49" s="668"/>
      <c r="DC49" s="669"/>
      <c r="DD49" s="670">
        <v>25718549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lTwg7QE3bml8RNpaZvCwXR0cWxWdsAEnPFIZs3Yy8vuvoPLt0haTNwd0+LSoRUHWX1vK3TbxSkjF1/AlIr2Kg==" saltValue="7omX3ehB7xHKyWt6IPEz1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371</v>
      </c>
      <c r="DK2" s="1205"/>
      <c r="DL2" s="1205"/>
      <c r="DM2" s="1205"/>
      <c r="DN2" s="1205"/>
      <c r="DO2" s="1206"/>
      <c r="DP2" s="251"/>
      <c r="DQ2" s="1204" t="s">
        <v>372</v>
      </c>
      <c r="DR2" s="1205"/>
      <c r="DS2" s="1205"/>
      <c r="DT2" s="1205"/>
      <c r="DU2" s="1205"/>
      <c r="DV2" s="1205"/>
      <c r="DW2" s="1205"/>
      <c r="DX2" s="1205"/>
      <c r="DY2" s="1205"/>
      <c r="DZ2" s="120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0" t="s">
        <v>373</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7"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2" t="s">
        <v>389</v>
      </c>
      <c r="DH5" s="1193"/>
      <c r="DI5" s="1193"/>
      <c r="DJ5" s="1193"/>
      <c r="DK5" s="1194"/>
      <c r="DL5" s="1192" t="s">
        <v>390</v>
      </c>
      <c r="DM5" s="1193"/>
      <c r="DN5" s="1193"/>
      <c r="DO5" s="1193"/>
      <c r="DP5" s="1194"/>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15">
      <c r="A7" s="260">
        <v>1</v>
      </c>
      <c r="B7" s="1147" t="s">
        <v>392</v>
      </c>
      <c r="C7" s="1148"/>
      <c r="D7" s="1148"/>
      <c r="E7" s="1148"/>
      <c r="F7" s="1148"/>
      <c r="G7" s="1148"/>
      <c r="H7" s="1148"/>
      <c r="I7" s="1148"/>
      <c r="J7" s="1148"/>
      <c r="K7" s="1148"/>
      <c r="L7" s="1148"/>
      <c r="M7" s="1148"/>
      <c r="N7" s="1148"/>
      <c r="O7" s="1148"/>
      <c r="P7" s="1149"/>
      <c r="Q7" s="1198">
        <v>46079</v>
      </c>
      <c r="R7" s="1199"/>
      <c r="S7" s="1199"/>
      <c r="T7" s="1199"/>
      <c r="U7" s="1199"/>
      <c r="V7" s="1199">
        <v>44844</v>
      </c>
      <c r="W7" s="1199"/>
      <c r="X7" s="1199"/>
      <c r="Y7" s="1199"/>
      <c r="Z7" s="1199"/>
      <c r="AA7" s="1199">
        <v>1235</v>
      </c>
      <c r="AB7" s="1199"/>
      <c r="AC7" s="1199"/>
      <c r="AD7" s="1199"/>
      <c r="AE7" s="1200"/>
      <c r="AF7" s="1201">
        <v>701</v>
      </c>
      <c r="AG7" s="1202"/>
      <c r="AH7" s="1202"/>
      <c r="AI7" s="1202"/>
      <c r="AJ7" s="1203"/>
      <c r="AK7" s="1185">
        <v>541</v>
      </c>
      <c r="AL7" s="1186"/>
      <c r="AM7" s="1186"/>
      <c r="AN7" s="1186"/>
      <c r="AO7" s="1186"/>
      <c r="AP7" s="1186">
        <v>50863</v>
      </c>
      <c r="AQ7" s="1186"/>
      <c r="AR7" s="1186"/>
      <c r="AS7" s="1186"/>
      <c r="AT7" s="1186"/>
      <c r="AU7" s="1187" t="s">
        <v>585</v>
      </c>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t="s">
        <v>588</v>
      </c>
      <c r="BT7" s="1190"/>
      <c r="BU7" s="1190"/>
      <c r="BV7" s="1190"/>
      <c r="BW7" s="1190"/>
      <c r="BX7" s="1190"/>
      <c r="BY7" s="1190"/>
      <c r="BZ7" s="1190"/>
      <c r="CA7" s="1190"/>
      <c r="CB7" s="1190"/>
      <c r="CC7" s="1190"/>
      <c r="CD7" s="1190"/>
      <c r="CE7" s="1190"/>
      <c r="CF7" s="1190"/>
      <c r="CG7" s="1191"/>
      <c r="CH7" s="1182">
        <v>0</v>
      </c>
      <c r="CI7" s="1183"/>
      <c r="CJ7" s="1183"/>
      <c r="CK7" s="1183"/>
      <c r="CL7" s="1184"/>
      <c r="CM7" s="1182">
        <v>85</v>
      </c>
      <c r="CN7" s="1183"/>
      <c r="CO7" s="1183"/>
      <c r="CP7" s="1183"/>
      <c r="CQ7" s="1184"/>
      <c r="CR7" s="1182">
        <v>17</v>
      </c>
      <c r="CS7" s="1183"/>
      <c r="CT7" s="1183"/>
      <c r="CU7" s="1183"/>
      <c r="CV7" s="1184"/>
      <c r="CW7" s="1182">
        <v>0</v>
      </c>
      <c r="CX7" s="1183"/>
      <c r="CY7" s="1183"/>
      <c r="CZ7" s="1183"/>
      <c r="DA7" s="1184"/>
      <c r="DB7" s="1182" t="s">
        <v>584</v>
      </c>
      <c r="DC7" s="1183"/>
      <c r="DD7" s="1183"/>
      <c r="DE7" s="1183"/>
      <c r="DF7" s="1184"/>
      <c r="DG7" s="1182" t="s">
        <v>520</v>
      </c>
      <c r="DH7" s="1183"/>
      <c r="DI7" s="1183"/>
      <c r="DJ7" s="1183"/>
      <c r="DK7" s="1184"/>
      <c r="DL7" s="1182" t="s">
        <v>520</v>
      </c>
      <c r="DM7" s="1183"/>
      <c r="DN7" s="1183"/>
      <c r="DO7" s="1183"/>
      <c r="DP7" s="1184"/>
      <c r="DQ7" s="1182" t="s">
        <v>520</v>
      </c>
      <c r="DR7" s="1183"/>
      <c r="DS7" s="1183"/>
      <c r="DT7" s="1183"/>
      <c r="DU7" s="1184"/>
      <c r="DV7" s="1209" t="s">
        <v>603</v>
      </c>
      <c r="DW7" s="1210"/>
      <c r="DX7" s="1210"/>
      <c r="DY7" s="1210"/>
      <c r="DZ7" s="1211"/>
      <c r="EA7" s="256"/>
    </row>
    <row r="8" spans="1:131" s="257" customFormat="1" ht="26.25" customHeight="1" x14ac:dyDescent="0.15">
      <c r="A8" s="263">
        <v>2</v>
      </c>
      <c r="B8" s="1132" t="s">
        <v>393</v>
      </c>
      <c r="C8" s="1133"/>
      <c r="D8" s="1133"/>
      <c r="E8" s="1133"/>
      <c r="F8" s="1133"/>
      <c r="G8" s="1133"/>
      <c r="H8" s="1133"/>
      <c r="I8" s="1133"/>
      <c r="J8" s="1133"/>
      <c r="K8" s="1133"/>
      <c r="L8" s="1133"/>
      <c r="M8" s="1133"/>
      <c r="N8" s="1133"/>
      <c r="O8" s="1133"/>
      <c r="P8" s="1134"/>
      <c r="Q8" s="1138">
        <v>127</v>
      </c>
      <c r="R8" s="1139"/>
      <c r="S8" s="1139"/>
      <c r="T8" s="1139"/>
      <c r="U8" s="1139"/>
      <c r="V8" s="1139">
        <v>127</v>
      </c>
      <c r="W8" s="1139"/>
      <c r="X8" s="1139"/>
      <c r="Y8" s="1139"/>
      <c r="Z8" s="1139"/>
      <c r="AA8" s="1139" t="s">
        <v>584</v>
      </c>
      <c r="AB8" s="1139"/>
      <c r="AC8" s="1139"/>
      <c r="AD8" s="1139"/>
      <c r="AE8" s="1140"/>
      <c r="AF8" s="1114" t="s">
        <v>394</v>
      </c>
      <c r="AG8" s="1115"/>
      <c r="AH8" s="1115"/>
      <c r="AI8" s="1115"/>
      <c r="AJ8" s="1116"/>
      <c r="AK8" s="1180">
        <v>121</v>
      </c>
      <c r="AL8" s="1181"/>
      <c r="AM8" s="1181"/>
      <c r="AN8" s="1181"/>
      <c r="AO8" s="1181"/>
      <c r="AP8" s="1181">
        <v>64</v>
      </c>
      <c r="AQ8" s="1181"/>
      <c r="AR8" s="1181"/>
      <c r="AS8" s="1181"/>
      <c r="AT8" s="1181"/>
      <c r="AU8" s="1141" t="s">
        <v>586</v>
      </c>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109" t="s">
        <v>589</v>
      </c>
      <c r="BT8" s="1110"/>
      <c r="BU8" s="1110"/>
      <c r="BV8" s="1110"/>
      <c r="BW8" s="1110"/>
      <c r="BX8" s="1110"/>
      <c r="BY8" s="1110"/>
      <c r="BZ8" s="1110"/>
      <c r="CA8" s="1110"/>
      <c r="CB8" s="1110"/>
      <c r="CC8" s="1110"/>
      <c r="CD8" s="1110"/>
      <c r="CE8" s="1110"/>
      <c r="CF8" s="1110"/>
      <c r="CG8" s="1111"/>
      <c r="CH8" s="1084">
        <v>2</v>
      </c>
      <c r="CI8" s="1085"/>
      <c r="CJ8" s="1085"/>
      <c r="CK8" s="1085"/>
      <c r="CL8" s="1086"/>
      <c r="CM8" s="1084">
        <v>7</v>
      </c>
      <c r="CN8" s="1085"/>
      <c r="CO8" s="1085"/>
      <c r="CP8" s="1085"/>
      <c r="CQ8" s="1086"/>
      <c r="CR8" s="1084">
        <v>3</v>
      </c>
      <c r="CS8" s="1085"/>
      <c r="CT8" s="1085"/>
      <c r="CU8" s="1085"/>
      <c r="CV8" s="1086"/>
      <c r="CW8" s="1084">
        <v>40</v>
      </c>
      <c r="CX8" s="1085"/>
      <c r="CY8" s="1085"/>
      <c r="CZ8" s="1085"/>
      <c r="DA8" s="1086"/>
      <c r="DB8" s="1084" t="s">
        <v>520</v>
      </c>
      <c r="DC8" s="1085"/>
      <c r="DD8" s="1085"/>
      <c r="DE8" s="1085"/>
      <c r="DF8" s="1086"/>
      <c r="DG8" s="1084" t="s">
        <v>520</v>
      </c>
      <c r="DH8" s="1085"/>
      <c r="DI8" s="1085"/>
      <c r="DJ8" s="1085"/>
      <c r="DK8" s="1086"/>
      <c r="DL8" s="1084" t="s">
        <v>520</v>
      </c>
      <c r="DM8" s="1085"/>
      <c r="DN8" s="1085"/>
      <c r="DO8" s="1085"/>
      <c r="DP8" s="1086"/>
      <c r="DQ8" s="1084" t="s">
        <v>520</v>
      </c>
      <c r="DR8" s="1085"/>
      <c r="DS8" s="1085"/>
      <c r="DT8" s="1085"/>
      <c r="DU8" s="1086"/>
      <c r="DV8" s="1087" t="s">
        <v>604</v>
      </c>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109" t="s">
        <v>590</v>
      </c>
      <c r="BT9" s="1110"/>
      <c r="BU9" s="1110"/>
      <c r="BV9" s="1110"/>
      <c r="BW9" s="1110"/>
      <c r="BX9" s="1110"/>
      <c r="BY9" s="1110"/>
      <c r="BZ9" s="1110"/>
      <c r="CA9" s="1110"/>
      <c r="CB9" s="1110"/>
      <c r="CC9" s="1110"/>
      <c r="CD9" s="1110"/>
      <c r="CE9" s="1110"/>
      <c r="CF9" s="1110"/>
      <c r="CG9" s="1111"/>
      <c r="CH9" s="1084">
        <v>-1</v>
      </c>
      <c r="CI9" s="1085"/>
      <c r="CJ9" s="1085"/>
      <c r="CK9" s="1085"/>
      <c r="CL9" s="1086"/>
      <c r="CM9" s="1084">
        <v>485</v>
      </c>
      <c r="CN9" s="1085"/>
      <c r="CO9" s="1085"/>
      <c r="CP9" s="1085"/>
      <c r="CQ9" s="1086"/>
      <c r="CR9" s="1084">
        <v>103</v>
      </c>
      <c r="CS9" s="1085"/>
      <c r="CT9" s="1085"/>
      <c r="CU9" s="1085"/>
      <c r="CV9" s="1086"/>
      <c r="CW9" s="1084">
        <v>6</v>
      </c>
      <c r="CX9" s="1085"/>
      <c r="CY9" s="1085"/>
      <c r="CZ9" s="1085"/>
      <c r="DA9" s="1086"/>
      <c r="DB9" s="1084" t="s">
        <v>520</v>
      </c>
      <c r="DC9" s="1085"/>
      <c r="DD9" s="1085"/>
      <c r="DE9" s="1085"/>
      <c r="DF9" s="1086"/>
      <c r="DG9" s="1084" t="s">
        <v>520</v>
      </c>
      <c r="DH9" s="1085"/>
      <c r="DI9" s="1085"/>
      <c r="DJ9" s="1085"/>
      <c r="DK9" s="1086"/>
      <c r="DL9" s="1084" t="s">
        <v>520</v>
      </c>
      <c r="DM9" s="1085"/>
      <c r="DN9" s="1085"/>
      <c r="DO9" s="1085"/>
      <c r="DP9" s="1086"/>
      <c r="DQ9" s="1084" t="s">
        <v>520</v>
      </c>
      <c r="DR9" s="1085"/>
      <c r="DS9" s="1085"/>
      <c r="DT9" s="1085"/>
      <c r="DU9" s="1086"/>
      <c r="DV9" s="1087" t="s">
        <v>605</v>
      </c>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109" t="s">
        <v>591</v>
      </c>
      <c r="BT10" s="1110"/>
      <c r="BU10" s="1110"/>
      <c r="BV10" s="1110"/>
      <c r="BW10" s="1110"/>
      <c r="BX10" s="1110"/>
      <c r="BY10" s="1110"/>
      <c r="BZ10" s="1110"/>
      <c r="CA10" s="1110"/>
      <c r="CB10" s="1110"/>
      <c r="CC10" s="1110"/>
      <c r="CD10" s="1110"/>
      <c r="CE10" s="1110"/>
      <c r="CF10" s="1110"/>
      <c r="CG10" s="1111"/>
      <c r="CH10" s="1084">
        <v>-39</v>
      </c>
      <c r="CI10" s="1085"/>
      <c r="CJ10" s="1085"/>
      <c r="CK10" s="1085"/>
      <c r="CL10" s="1086"/>
      <c r="CM10" s="1084">
        <v>42</v>
      </c>
      <c r="CN10" s="1085"/>
      <c r="CO10" s="1085"/>
      <c r="CP10" s="1085"/>
      <c r="CQ10" s="1086"/>
      <c r="CR10" s="1084">
        <v>24</v>
      </c>
      <c r="CS10" s="1085"/>
      <c r="CT10" s="1085"/>
      <c r="CU10" s="1085"/>
      <c r="CV10" s="1086"/>
      <c r="CW10" s="1084">
        <v>20</v>
      </c>
      <c r="CX10" s="1085"/>
      <c r="CY10" s="1085"/>
      <c r="CZ10" s="1085"/>
      <c r="DA10" s="1086"/>
      <c r="DB10" s="1084" t="s">
        <v>520</v>
      </c>
      <c r="DC10" s="1085"/>
      <c r="DD10" s="1085"/>
      <c r="DE10" s="1085"/>
      <c r="DF10" s="1086"/>
      <c r="DG10" s="1084" t="s">
        <v>520</v>
      </c>
      <c r="DH10" s="1085"/>
      <c r="DI10" s="1085"/>
      <c r="DJ10" s="1085"/>
      <c r="DK10" s="1086"/>
      <c r="DL10" s="1084" t="s">
        <v>520</v>
      </c>
      <c r="DM10" s="1085"/>
      <c r="DN10" s="1085"/>
      <c r="DO10" s="1085"/>
      <c r="DP10" s="1086"/>
      <c r="DQ10" s="1084" t="s">
        <v>520</v>
      </c>
      <c r="DR10" s="1085"/>
      <c r="DS10" s="1085"/>
      <c r="DT10" s="1085"/>
      <c r="DU10" s="1086"/>
      <c r="DV10" s="1087" t="s">
        <v>606</v>
      </c>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109" t="s">
        <v>592</v>
      </c>
      <c r="BT11" s="1110"/>
      <c r="BU11" s="1110"/>
      <c r="BV11" s="1110"/>
      <c r="BW11" s="1110"/>
      <c r="BX11" s="1110"/>
      <c r="BY11" s="1110"/>
      <c r="BZ11" s="1110"/>
      <c r="CA11" s="1110"/>
      <c r="CB11" s="1110"/>
      <c r="CC11" s="1110"/>
      <c r="CD11" s="1110"/>
      <c r="CE11" s="1110"/>
      <c r="CF11" s="1110"/>
      <c r="CG11" s="1111"/>
      <c r="CH11" s="1084">
        <v>0</v>
      </c>
      <c r="CI11" s="1085"/>
      <c r="CJ11" s="1085"/>
      <c r="CK11" s="1085"/>
      <c r="CL11" s="1086"/>
      <c r="CM11" s="1084">
        <v>66</v>
      </c>
      <c r="CN11" s="1085"/>
      <c r="CO11" s="1085"/>
      <c r="CP11" s="1085"/>
      <c r="CQ11" s="1086"/>
      <c r="CR11" s="1084">
        <v>13</v>
      </c>
      <c r="CS11" s="1085"/>
      <c r="CT11" s="1085"/>
      <c r="CU11" s="1085"/>
      <c r="CV11" s="1086"/>
      <c r="CW11" s="1084">
        <v>11</v>
      </c>
      <c r="CX11" s="1085"/>
      <c r="CY11" s="1085"/>
      <c r="CZ11" s="1085"/>
      <c r="DA11" s="1086"/>
      <c r="DB11" s="1084" t="s">
        <v>520</v>
      </c>
      <c r="DC11" s="1085"/>
      <c r="DD11" s="1085"/>
      <c r="DE11" s="1085"/>
      <c r="DF11" s="1086"/>
      <c r="DG11" s="1084" t="s">
        <v>520</v>
      </c>
      <c r="DH11" s="1085"/>
      <c r="DI11" s="1085"/>
      <c r="DJ11" s="1085"/>
      <c r="DK11" s="1086"/>
      <c r="DL11" s="1084" t="s">
        <v>520</v>
      </c>
      <c r="DM11" s="1085"/>
      <c r="DN11" s="1085"/>
      <c r="DO11" s="1085"/>
      <c r="DP11" s="1086"/>
      <c r="DQ11" s="1084" t="s">
        <v>520</v>
      </c>
      <c r="DR11" s="1085"/>
      <c r="DS11" s="1085"/>
      <c r="DT11" s="1085"/>
      <c r="DU11" s="1086"/>
      <c r="DV11" s="1087" t="s">
        <v>607</v>
      </c>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109" t="s">
        <v>593</v>
      </c>
      <c r="BT12" s="1110"/>
      <c r="BU12" s="1110"/>
      <c r="BV12" s="1110"/>
      <c r="BW12" s="1110"/>
      <c r="BX12" s="1110"/>
      <c r="BY12" s="1110"/>
      <c r="BZ12" s="1110"/>
      <c r="CA12" s="1110"/>
      <c r="CB12" s="1110"/>
      <c r="CC12" s="1110"/>
      <c r="CD12" s="1110"/>
      <c r="CE12" s="1110"/>
      <c r="CF12" s="1110"/>
      <c r="CG12" s="1111"/>
      <c r="CH12" s="1084">
        <v>0</v>
      </c>
      <c r="CI12" s="1085"/>
      <c r="CJ12" s="1085"/>
      <c r="CK12" s="1085"/>
      <c r="CL12" s="1086"/>
      <c r="CM12" s="1084">
        <v>88</v>
      </c>
      <c r="CN12" s="1085"/>
      <c r="CO12" s="1085"/>
      <c r="CP12" s="1085"/>
      <c r="CQ12" s="1086"/>
      <c r="CR12" s="1084">
        <v>6</v>
      </c>
      <c r="CS12" s="1085"/>
      <c r="CT12" s="1085"/>
      <c r="CU12" s="1085"/>
      <c r="CV12" s="1086"/>
      <c r="CW12" s="1084">
        <v>0</v>
      </c>
      <c r="CX12" s="1085"/>
      <c r="CY12" s="1085"/>
      <c r="CZ12" s="1085"/>
      <c r="DA12" s="1086"/>
      <c r="DB12" s="1084" t="s">
        <v>520</v>
      </c>
      <c r="DC12" s="1085"/>
      <c r="DD12" s="1085"/>
      <c r="DE12" s="1085"/>
      <c r="DF12" s="1086"/>
      <c r="DG12" s="1084" t="s">
        <v>520</v>
      </c>
      <c r="DH12" s="1085"/>
      <c r="DI12" s="1085"/>
      <c r="DJ12" s="1085"/>
      <c r="DK12" s="1086"/>
      <c r="DL12" s="1084" t="s">
        <v>520</v>
      </c>
      <c r="DM12" s="1085"/>
      <c r="DN12" s="1085"/>
      <c r="DO12" s="1085"/>
      <c r="DP12" s="1086"/>
      <c r="DQ12" s="1084" t="s">
        <v>520</v>
      </c>
      <c r="DR12" s="1085"/>
      <c r="DS12" s="1085"/>
      <c r="DT12" s="1085"/>
      <c r="DU12" s="1086"/>
      <c r="DV12" s="1087" t="s">
        <v>608</v>
      </c>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109" t="s">
        <v>594</v>
      </c>
      <c r="BT13" s="1110"/>
      <c r="BU13" s="1110"/>
      <c r="BV13" s="1110"/>
      <c r="BW13" s="1110"/>
      <c r="BX13" s="1110"/>
      <c r="BY13" s="1110"/>
      <c r="BZ13" s="1110"/>
      <c r="CA13" s="1110"/>
      <c r="CB13" s="1110"/>
      <c r="CC13" s="1110"/>
      <c r="CD13" s="1110"/>
      <c r="CE13" s="1110"/>
      <c r="CF13" s="1110"/>
      <c r="CG13" s="1111"/>
      <c r="CH13" s="1084">
        <v>-10</v>
      </c>
      <c r="CI13" s="1085"/>
      <c r="CJ13" s="1085"/>
      <c r="CK13" s="1085"/>
      <c r="CL13" s="1086"/>
      <c r="CM13" s="1084">
        <v>769</v>
      </c>
      <c r="CN13" s="1085"/>
      <c r="CO13" s="1085"/>
      <c r="CP13" s="1085"/>
      <c r="CQ13" s="1086"/>
      <c r="CR13" s="1084">
        <v>333</v>
      </c>
      <c r="CS13" s="1085"/>
      <c r="CT13" s="1085"/>
      <c r="CU13" s="1085"/>
      <c r="CV13" s="1086"/>
      <c r="CW13" s="1084">
        <v>19</v>
      </c>
      <c r="CX13" s="1085"/>
      <c r="CY13" s="1085"/>
      <c r="CZ13" s="1085"/>
      <c r="DA13" s="1086"/>
      <c r="DB13" s="1084" t="s">
        <v>520</v>
      </c>
      <c r="DC13" s="1085"/>
      <c r="DD13" s="1085"/>
      <c r="DE13" s="1085"/>
      <c r="DF13" s="1086"/>
      <c r="DG13" s="1084" t="s">
        <v>520</v>
      </c>
      <c r="DH13" s="1085"/>
      <c r="DI13" s="1085"/>
      <c r="DJ13" s="1085"/>
      <c r="DK13" s="1086"/>
      <c r="DL13" s="1084" t="s">
        <v>520</v>
      </c>
      <c r="DM13" s="1085"/>
      <c r="DN13" s="1085"/>
      <c r="DO13" s="1085"/>
      <c r="DP13" s="1086"/>
      <c r="DQ13" s="1084" t="s">
        <v>520</v>
      </c>
      <c r="DR13" s="1085"/>
      <c r="DS13" s="1085"/>
      <c r="DT13" s="1085"/>
      <c r="DU13" s="1086"/>
      <c r="DV13" s="1087" t="s">
        <v>609</v>
      </c>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109" t="s">
        <v>595</v>
      </c>
      <c r="BT14" s="1110"/>
      <c r="BU14" s="1110"/>
      <c r="BV14" s="1110"/>
      <c r="BW14" s="1110"/>
      <c r="BX14" s="1110"/>
      <c r="BY14" s="1110"/>
      <c r="BZ14" s="1110"/>
      <c r="CA14" s="1110"/>
      <c r="CB14" s="1110"/>
      <c r="CC14" s="1110"/>
      <c r="CD14" s="1110"/>
      <c r="CE14" s="1110"/>
      <c r="CF14" s="1110"/>
      <c r="CG14" s="1111"/>
      <c r="CH14" s="1084">
        <v>43</v>
      </c>
      <c r="CI14" s="1085"/>
      <c r="CJ14" s="1085"/>
      <c r="CK14" s="1085"/>
      <c r="CL14" s="1086"/>
      <c r="CM14" s="1084">
        <v>448</v>
      </c>
      <c r="CN14" s="1085"/>
      <c r="CO14" s="1085"/>
      <c r="CP14" s="1085"/>
      <c r="CQ14" s="1086"/>
      <c r="CR14" s="1084">
        <v>75</v>
      </c>
      <c r="CS14" s="1085"/>
      <c r="CT14" s="1085"/>
      <c r="CU14" s="1085"/>
      <c r="CV14" s="1086"/>
      <c r="CW14" s="1084">
        <v>0</v>
      </c>
      <c r="CX14" s="1085"/>
      <c r="CY14" s="1085"/>
      <c r="CZ14" s="1085"/>
      <c r="DA14" s="1086"/>
      <c r="DB14" s="1084" t="s">
        <v>520</v>
      </c>
      <c r="DC14" s="1085"/>
      <c r="DD14" s="1085"/>
      <c r="DE14" s="1085"/>
      <c r="DF14" s="1086"/>
      <c r="DG14" s="1084" t="s">
        <v>520</v>
      </c>
      <c r="DH14" s="1085"/>
      <c r="DI14" s="1085"/>
      <c r="DJ14" s="1085"/>
      <c r="DK14" s="1086"/>
      <c r="DL14" s="1084" t="s">
        <v>520</v>
      </c>
      <c r="DM14" s="1085"/>
      <c r="DN14" s="1085"/>
      <c r="DO14" s="1085"/>
      <c r="DP14" s="1086"/>
      <c r="DQ14" s="1084" t="s">
        <v>520</v>
      </c>
      <c r="DR14" s="1085"/>
      <c r="DS14" s="1085"/>
      <c r="DT14" s="1085"/>
      <c r="DU14" s="1086"/>
      <c r="DV14" s="1087" t="s">
        <v>610</v>
      </c>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109" t="s">
        <v>596</v>
      </c>
      <c r="BT15" s="1110"/>
      <c r="BU15" s="1110"/>
      <c r="BV15" s="1110"/>
      <c r="BW15" s="1110"/>
      <c r="BX15" s="1110"/>
      <c r="BY15" s="1110"/>
      <c r="BZ15" s="1110"/>
      <c r="CA15" s="1110"/>
      <c r="CB15" s="1110"/>
      <c r="CC15" s="1110"/>
      <c r="CD15" s="1110"/>
      <c r="CE15" s="1110"/>
      <c r="CF15" s="1110"/>
      <c r="CG15" s="1111"/>
      <c r="CH15" s="1084">
        <v>-4</v>
      </c>
      <c r="CI15" s="1085"/>
      <c r="CJ15" s="1085"/>
      <c r="CK15" s="1085"/>
      <c r="CL15" s="1086"/>
      <c r="CM15" s="1084">
        <v>-10</v>
      </c>
      <c r="CN15" s="1085"/>
      <c r="CO15" s="1085"/>
      <c r="CP15" s="1085"/>
      <c r="CQ15" s="1086"/>
      <c r="CR15" s="1084">
        <v>1</v>
      </c>
      <c r="CS15" s="1085"/>
      <c r="CT15" s="1085"/>
      <c r="CU15" s="1085"/>
      <c r="CV15" s="1086"/>
      <c r="CW15" s="1084">
        <v>3</v>
      </c>
      <c r="CX15" s="1085"/>
      <c r="CY15" s="1085"/>
      <c r="CZ15" s="1085"/>
      <c r="DA15" s="1086"/>
      <c r="DB15" s="1084" t="s">
        <v>520</v>
      </c>
      <c r="DC15" s="1085"/>
      <c r="DD15" s="1085"/>
      <c r="DE15" s="1085"/>
      <c r="DF15" s="1086"/>
      <c r="DG15" s="1084" t="s">
        <v>520</v>
      </c>
      <c r="DH15" s="1085"/>
      <c r="DI15" s="1085"/>
      <c r="DJ15" s="1085"/>
      <c r="DK15" s="1086"/>
      <c r="DL15" s="1084" t="s">
        <v>520</v>
      </c>
      <c r="DM15" s="1085"/>
      <c r="DN15" s="1085"/>
      <c r="DO15" s="1085"/>
      <c r="DP15" s="1086"/>
      <c r="DQ15" s="1084" t="s">
        <v>520</v>
      </c>
      <c r="DR15" s="1085"/>
      <c r="DS15" s="1085"/>
      <c r="DT15" s="1085"/>
      <c r="DU15" s="1086"/>
      <c r="DV15" s="1087" t="s">
        <v>611</v>
      </c>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109" t="s">
        <v>597</v>
      </c>
      <c r="BT16" s="1110"/>
      <c r="BU16" s="1110"/>
      <c r="BV16" s="1110"/>
      <c r="BW16" s="1110"/>
      <c r="BX16" s="1110"/>
      <c r="BY16" s="1110"/>
      <c r="BZ16" s="1110"/>
      <c r="CA16" s="1110"/>
      <c r="CB16" s="1110"/>
      <c r="CC16" s="1110"/>
      <c r="CD16" s="1110"/>
      <c r="CE16" s="1110"/>
      <c r="CF16" s="1110"/>
      <c r="CG16" s="1111"/>
      <c r="CH16" s="1084">
        <v>8</v>
      </c>
      <c r="CI16" s="1085"/>
      <c r="CJ16" s="1085"/>
      <c r="CK16" s="1085"/>
      <c r="CL16" s="1086"/>
      <c r="CM16" s="1084">
        <v>84</v>
      </c>
      <c r="CN16" s="1085"/>
      <c r="CO16" s="1085"/>
      <c r="CP16" s="1085"/>
      <c r="CQ16" s="1086"/>
      <c r="CR16" s="1084">
        <v>30</v>
      </c>
      <c r="CS16" s="1085"/>
      <c r="CT16" s="1085"/>
      <c r="CU16" s="1085"/>
      <c r="CV16" s="1086"/>
      <c r="CW16" s="1084">
        <v>0</v>
      </c>
      <c r="CX16" s="1085"/>
      <c r="CY16" s="1085"/>
      <c r="CZ16" s="1085"/>
      <c r="DA16" s="1086"/>
      <c r="DB16" s="1084" t="s">
        <v>520</v>
      </c>
      <c r="DC16" s="1085"/>
      <c r="DD16" s="1085"/>
      <c r="DE16" s="1085"/>
      <c r="DF16" s="1086"/>
      <c r="DG16" s="1084" t="s">
        <v>520</v>
      </c>
      <c r="DH16" s="1085"/>
      <c r="DI16" s="1085"/>
      <c r="DJ16" s="1085"/>
      <c r="DK16" s="1086"/>
      <c r="DL16" s="1084" t="s">
        <v>520</v>
      </c>
      <c r="DM16" s="1085"/>
      <c r="DN16" s="1085"/>
      <c r="DO16" s="1085"/>
      <c r="DP16" s="1086"/>
      <c r="DQ16" s="1084" t="s">
        <v>520</v>
      </c>
      <c r="DR16" s="1085"/>
      <c r="DS16" s="1085"/>
      <c r="DT16" s="1085"/>
      <c r="DU16" s="1086"/>
      <c r="DV16" s="1087" t="s">
        <v>612</v>
      </c>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109" t="s">
        <v>598</v>
      </c>
      <c r="BT17" s="1110"/>
      <c r="BU17" s="1110"/>
      <c r="BV17" s="1110"/>
      <c r="BW17" s="1110"/>
      <c r="BX17" s="1110"/>
      <c r="BY17" s="1110"/>
      <c r="BZ17" s="1110"/>
      <c r="CA17" s="1110"/>
      <c r="CB17" s="1110"/>
      <c r="CC17" s="1110"/>
      <c r="CD17" s="1110"/>
      <c r="CE17" s="1110"/>
      <c r="CF17" s="1110"/>
      <c r="CG17" s="1111"/>
      <c r="CH17" s="1084">
        <v>19</v>
      </c>
      <c r="CI17" s="1085"/>
      <c r="CJ17" s="1085"/>
      <c r="CK17" s="1085"/>
      <c r="CL17" s="1086"/>
      <c r="CM17" s="1084">
        <v>46</v>
      </c>
      <c r="CN17" s="1085"/>
      <c r="CO17" s="1085"/>
      <c r="CP17" s="1085"/>
      <c r="CQ17" s="1086"/>
      <c r="CR17" s="1084">
        <v>20</v>
      </c>
      <c r="CS17" s="1085"/>
      <c r="CT17" s="1085"/>
      <c r="CU17" s="1085"/>
      <c r="CV17" s="1086"/>
      <c r="CW17" s="1084">
        <v>0</v>
      </c>
      <c r="CX17" s="1085"/>
      <c r="CY17" s="1085"/>
      <c r="CZ17" s="1085"/>
      <c r="DA17" s="1086"/>
      <c r="DB17" s="1084" t="s">
        <v>520</v>
      </c>
      <c r="DC17" s="1085"/>
      <c r="DD17" s="1085"/>
      <c r="DE17" s="1085"/>
      <c r="DF17" s="1086"/>
      <c r="DG17" s="1084" t="s">
        <v>520</v>
      </c>
      <c r="DH17" s="1085"/>
      <c r="DI17" s="1085"/>
      <c r="DJ17" s="1085"/>
      <c r="DK17" s="1086"/>
      <c r="DL17" s="1084" t="s">
        <v>520</v>
      </c>
      <c r="DM17" s="1085"/>
      <c r="DN17" s="1085"/>
      <c r="DO17" s="1085"/>
      <c r="DP17" s="1086"/>
      <c r="DQ17" s="1084" t="s">
        <v>520</v>
      </c>
      <c r="DR17" s="1085"/>
      <c r="DS17" s="1085"/>
      <c r="DT17" s="1085"/>
      <c r="DU17" s="1086"/>
      <c r="DV17" s="1087" t="s">
        <v>613</v>
      </c>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109" t="s">
        <v>599</v>
      </c>
      <c r="BT18" s="1110"/>
      <c r="BU18" s="1110"/>
      <c r="BV18" s="1110"/>
      <c r="BW18" s="1110"/>
      <c r="BX18" s="1110"/>
      <c r="BY18" s="1110"/>
      <c r="BZ18" s="1110"/>
      <c r="CA18" s="1110"/>
      <c r="CB18" s="1110"/>
      <c r="CC18" s="1110"/>
      <c r="CD18" s="1110"/>
      <c r="CE18" s="1110"/>
      <c r="CF18" s="1110"/>
      <c r="CG18" s="1111"/>
      <c r="CH18" s="1084">
        <v>1</v>
      </c>
      <c r="CI18" s="1085"/>
      <c r="CJ18" s="1085"/>
      <c r="CK18" s="1085"/>
      <c r="CL18" s="1086"/>
      <c r="CM18" s="1084">
        <v>13</v>
      </c>
      <c r="CN18" s="1085"/>
      <c r="CO18" s="1085"/>
      <c r="CP18" s="1085"/>
      <c r="CQ18" s="1086"/>
      <c r="CR18" s="1084">
        <v>10</v>
      </c>
      <c r="CS18" s="1085"/>
      <c r="CT18" s="1085"/>
      <c r="CU18" s="1085"/>
      <c r="CV18" s="1086"/>
      <c r="CW18" s="1084">
        <v>44</v>
      </c>
      <c r="CX18" s="1085"/>
      <c r="CY18" s="1085"/>
      <c r="CZ18" s="1085"/>
      <c r="DA18" s="1086"/>
      <c r="DB18" s="1084" t="s">
        <v>520</v>
      </c>
      <c r="DC18" s="1085"/>
      <c r="DD18" s="1085"/>
      <c r="DE18" s="1085"/>
      <c r="DF18" s="1086"/>
      <c r="DG18" s="1084" t="s">
        <v>520</v>
      </c>
      <c r="DH18" s="1085"/>
      <c r="DI18" s="1085"/>
      <c r="DJ18" s="1085"/>
      <c r="DK18" s="1086"/>
      <c r="DL18" s="1084" t="s">
        <v>520</v>
      </c>
      <c r="DM18" s="1085"/>
      <c r="DN18" s="1085"/>
      <c r="DO18" s="1085"/>
      <c r="DP18" s="1086"/>
      <c r="DQ18" s="1084" t="s">
        <v>520</v>
      </c>
      <c r="DR18" s="1085"/>
      <c r="DS18" s="1085"/>
      <c r="DT18" s="1085"/>
      <c r="DU18" s="1086"/>
      <c r="DV18" s="1087" t="s">
        <v>614</v>
      </c>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7"/>
      <c r="R22" s="1178"/>
      <c r="S22" s="1178"/>
      <c r="T22" s="1178"/>
      <c r="U22" s="1178"/>
      <c r="V22" s="1178"/>
      <c r="W22" s="1178"/>
      <c r="X22" s="1178"/>
      <c r="Y22" s="1178"/>
      <c r="Z22" s="1178"/>
      <c r="AA22" s="1178"/>
      <c r="AB22" s="1178"/>
      <c r="AC22" s="1178"/>
      <c r="AD22" s="1178"/>
      <c r="AE22" s="1179"/>
      <c r="AF22" s="1114"/>
      <c r="AG22" s="1115"/>
      <c r="AH22" s="1115"/>
      <c r="AI22" s="1115"/>
      <c r="AJ22" s="1116"/>
      <c r="AK22" s="1173"/>
      <c r="AL22" s="1174"/>
      <c r="AM22" s="1174"/>
      <c r="AN22" s="1174"/>
      <c r="AO22" s="1174"/>
      <c r="AP22" s="1174"/>
      <c r="AQ22" s="1174"/>
      <c r="AR22" s="1174"/>
      <c r="AS22" s="1174"/>
      <c r="AT22" s="1174"/>
      <c r="AU22" s="1175"/>
      <c r="AV22" s="1175"/>
      <c r="AW22" s="1175"/>
      <c r="AX22" s="1175"/>
      <c r="AY22" s="1176"/>
      <c r="AZ22" s="1130" t="s">
        <v>395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396</v>
      </c>
      <c r="B23" s="1039" t="s">
        <v>397</v>
      </c>
      <c r="C23" s="1040"/>
      <c r="D23" s="1040"/>
      <c r="E23" s="1040"/>
      <c r="F23" s="1040"/>
      <c r="G23" s="1040"/>
      <c r="H23" s="1040"/>
      <c r="I23" s="1040"/>
      <c r="J23" s="1040"/>
      <c r="K23" s="1040"/>
      <c r="L23" s="1040"/>
      <c r="M23" s="1040"/>
      <c r="N23" s="1040"/>
      <c r="O23" s="1040"/>
      <c r="P23" s="1041"/>
      <c r="Q23" s="1165">
        <f>SUM(Q7:U8)</f>
        <v>46206</v>
      </c>
      <c r="R23" s="1166"/>
      <c r="S23" s="1166"/>
      <c r="T23" s="1166"/>
      <c r="U23" s="1166"/>
      <c r="V23" s="1165">
        <f t="shared" ref="V23" si="0">SUM(V7:Z8)</f>
        <v>44971</v>
      </c>
      <c r="W23" s="1166"/>
      <c r="X23" s="1166"/>
      <c r="Y23" s="1166"/>
      <c r="Z23" s="1166"/>
      <c r="AA23" s="1165">
        <f t="shared" ref="AA23" si="1">SUM(AA7:AE8)</f>
        <v>1235</v>
      </c>
      <c r="AB23" s="1166"/>
      <c r="AC23" s="1166"/>
      <c r="AD23" s="1166"/>
      <c r="AE23" s="1166"/>
      <c r="AF23" s="1167">
        <v>701</v>
      </c>
      <c r="AG23" s="1166"/>
      <c r="AH23" s="1166"/>
      <c r="AI23" s="1166"/>
      <c r="AJ23" s="1168"/>
      <c r="AK23" s="1169"/>
      <c r="AL23" s="1170"/>
      <c r="AM23" s="1170"/>
      <c r="AN23" s="1170"/>
      <c r="AO23" s="1170"/>
      <c r="AP23" s="1166">
        <f>SUM(AP7:AT8)</f>
        <v>50927</v>
      </c>
      <c r="AQ23" s="1166"/>
      <c r="AR23" s="1166"/>
      <c r="AS23" s="1166"/>
      <c r="AT23" s="1166"/>
      <c r="AU23" s="1171"/>
      <c r="AV23" s="1171"/>
      <c r="AW23" s="1171"/>
      <c r="AX23" s="1171"/>
      <c r="AY23" s="1172"/>
      <c r="AZ23" s="1162" t="s">
        <v>394</v>
      </c>
      <c r="BA23" s="1163"/>
      <c r="BB23" s="1163"/>
      <c r="BC23" s="1163"/>
      <c r="BD23" s="1164"/>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1" t="s">
        <v>398</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0" t="s">
        <v>399</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6" t="s">
        <v>403</v>
      </c>
      <c r="AG26" s="1103"/>
      <c r="AH26" s="1103"/>
      <c r="AI26" s="1103"/>
      <c r="AJ26" s="1157"/>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8"/>
      <c r="AG27" s="1106"/>
      <c r="AH27" s="1106"/>
      <c r="AI27" s="1106"/>
      <c r="AJ27" s="1159"/>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7" t="s">
        <v>408</v>
      </c>
      <c r="C28" s="1148"/>
      <c r="D28" s="1148"/>
      <c r="E28" s="1148"/>
      <c r="F28" s="1148"/>
      <c r="G28" s="1148"/>
      <c r="H28" s="1148"/>
      <c r="I28" s="1148"/>
      <c r="J28" s="1148"/>
      <c r="K28" s="1148"/>
      <c r="L28" s="1148"/>
      <c r="M28" s="1148"/>
      <c r="N28" s="1148"/>
      <c r="O28" s="1148"/>
      <c r="P28" s="1149"/>
      <c r="Q28" s="1150">
        <v>5295</v>
      </c>
      <c r="R28" s="1151"/>
      <c r="S28" s="1151"/>
      <c r="T28" s="1151"/>
      <c r="U28" s="1151"/>
      <c r="V28" s="1151">
        <v>5293</v>
      </c>
      <c r="W28" s="1151"/>
      <c r="X28" s="1151"/>
      <c r="Y28" s="1151"/>
      <c r="Z28" s="1151"/>
      <c r="AA28" s="1151">
        <v>3</v>
      </c>
      <c r="AB28" s="1151"/>
      <c r="AC28" s="1151"/>
      <c r="AD28" s="1151"/>
      <c r="AE28" s="1152"/>
      <c r="AF28" s="1153">
        <v>3</v>
      </c>
      <c r="AG28" s="1151"/>
      <c r="AH28" s="1151"/>
      <c r="AI28" s="1151"/>
      <c r="AJ28" s="1154"/>
      <c r="AK28" s="1155">
        <v>408</v>
      </c>
      <c r="AL28" s="1143"/>
      <c r="AM28" s="1143"/>
      <c r="AN28" s="1143"/>
      <c r="AO28" s="1143"/>
      <c r="AP28" s="1143" t="s">
        <v>584</v>
      </c>
      <c r="AQ28" s="1143"/>
      <c r="AR28" s="1143"/>
      <c r="AS28" s="1143"/>
      <c r="AT28" s="1143"/>
      <c r="AU28" s="1143" t="s">
        <v>584</v>
      </c>
      <c r="AV28" s="1143"/>
      <c r="AW28" s="1143"/>
      <c r="AX28" s="1143"/>
      <c r="AY28" s="1143"/>
      <c r="AZ28" s="1144" t="s">
        <v>584</v>
      </c>
      <c r="BA28" s="1144"/>
      <c r="BB28" s="1144"/>
      <c r="BC28" s="1144"/>
      <c r="BD28" s="1144"/>
      <c r="BE28" s="1145"/>
      <c r="BF28" s="1145"/>
      <c r="BG28" s="1145"/>
      <c r="BH28" s="1145"/>
      <c r="BI28" s="1146"/>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409</v>
      </c>
      <c r="C29" s="1133"/>
      <c r="D29" s="1133"/>
      <c r="E29" s="1133"/>
      <c r="F29" s="1133"/>
      <c r="G29" s="1133"/>
      <c r="H29" s="1133"/>
      <c r="I29" s="1133"/>
      <c r="J29" s="1133"/>
      <c r="K29" s="1133"/>
      <c r="L29" s="1133"/>
      <c r="M29" s="1133"/>
      <c r="N29" s="1133"/>
      <c r="O29" s="1133"/>
      <c r="P29" s="1134"/>
      <c r="Q29" s="1138">
        <v>182</v>
      </c>
      <c r="R29" s="1139"/>
      <c r="S29" s="1139"/>
      <c r="T29" s="1139"/>
      <c r="U29" s="1139"/>
      <c r="V29" s="1139">
        <v>182</v>
      </c>
      <c r="W29" s="1139"/>
      <c r="X29" s="1139"/>
      <c r="Y29" s="1139"/>
      <c r="Z29" s="1139"/>
      <c r="AA29" s="1139" t="s">
        <v>584</v>
      </c>
      <c r="AB29" s="1139"/>
      <c r="AC29" s="1139"/>
      <c r="AD29" s="1139"/>
      <c r="AE29" s="1140"/>
      <c r="AF29" s="1114" t="s">
        <v>394</v>
      </c>
      <c r="AG29" s="1115"/>
      <c r="AH29" s="1115"/>
      <c r="AI29" s="1115"/>
      <c r="AJ29" s="1116"/>
      <c r="AK29" s="1075">
        <v>34</v>
      </c>
      <c r="AL29" s="1066"/>
      <c r="AM29" s="1066"/>
      <c r="AN29" s="1066"/>
      <c r="AO29" s="1066"/>
      <c r="AP29" s="1066">
        <v>19</v>
      </c>
      <c r="AQ29" s="1066"/>
      <c r="AR29" s="1066"/>
      <c r="AS29" s="1066"/>
      <c r="AT29" s="1066"/>
      <c r="AU29" s="1066" t="s">
        <v>584</v>
      </c>
      <c r="AV29" s="1066"/>
      <c r="AW29" s="1066"/>
      <c r="AX29" s="1066"/>
      <c r="AY29" s="1066"/>
      <c r="AZ29" s="1137" t="s">
        <v>584</v>
      </c>
      <c r="BA29" s="1137"/>
      <c r="BB29" s="1137"/>
      <c r="BC29" s="1137"/>
      <c r="BD29" s="1137"/>
      <c r="BE29" s="1141" t="s">
        <v>587</v>
      </c>
      <c r="BF29" s="1141"/>
      <c r="BG29" s="1141"/>
      <c r="BH29" s="1141"/>
      <c r="BI29" s="114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410</v>
      </c>
      <c r="C30" s="1133"/>
      <c r="D30" s="1133"/>
      <c r="E30" s="1133"/>
      <c r="F30" s="1133"/>
      <c r="G30" s="1133"/>
      <c r="H30" s="1133"/>
      <c r="I30" s="1133"/>
      <c r="J30" s="1133"/>
      <c r="K30" s="1133"/>
      <c r="L30" s="1133"/>
      <c r="M30" s="1133"/>
      <c r="N30" s="1133"/>
      <c r="O30" s="1133"/>
      <c r="P30" s="1134"/>
      <c r="Q30" s="1138">
        <v>6860</v>
      </c>
      <c r="R30" s="1139"/>
      <c r="S30" s="1139"/>
      <c r="T30" s="1139"/>
      <c r="U30" s="1139"/>
      <c r="V30" s="1139">
        <v>6774</v>
      </c>
      <c r="W30" s="1139"/>
      <c r="X30" s="1139"/>
      <c r="Y30" s="1139"/>
      <c r="Z30" s="1139"/>
      <c r="AA30" s="1139">
        <v>86</v>
      </c>
      <c r="AB30" s="1139"/>
      <c r="AC30" s="1139"/>
      <c r="AD30" s="1139"/>
      <c r="AE30" s="1140"/>
      <c r="AF30" s="1114">
        <v>86</v>
      </c>
      <c r="AG30" s="1115"/>
      <c r="AH30" s="1115"/>
      <c r="AI30" s="1115"/>
      <c r="AJ30" s="1116"/>
      <c r="AK30" s="1075">
        <v>1025</v>
      </c>
      <c r="AL30" s="1066"/>
      <c r="AM30" s="1066"/>
      <c r="AN30" s="1066"/>
      <c r="AO30" s="1066"/>
      <c r="AP30" s="1066" t="s">
        <v>584</v>
      </c>
      <c r="AQ30" s="1066"/>
      <c r="AR30" s="1066"/>
      <c r="AS30" s="1066"/>
      <c r="AT30" s="1066"/>
      <c r="AU30" s="1066" t="s">
        <v>584</v>
      </c>
      <c r="AV30" s="1066"/>
      <c r="AW30" s="1066"/>
      <c r="AX30" s="1066"/>
      <c r="AY30" s="1066"/>
      <c r="AZ30" s="1137" t="s">
        <v>584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411</v>
      </c>
      <c r="C31" s="1133"/>
      <c r="D31" s="1133"/>
      <c r="E31" s="1133"/>
      <c r="F31" s="1133"/>
      <c r="G31" s="1133"/>
      <c r="H31" s="1133"/>
      <c r="I31" s="1133"/>
      <c r="J31" s="1133"/>
      <c r="K31" s="1133"/>
      <c r="L31" s="1133"/>
      <c r="M31" s="1133"/>
      <c r="N31" s="1133"/>
      <c r="O31" s="1133"/>
      <c r="P31" s="1134"/>
      <c r="Q31" s="1138">
        <v>846</v>
      </c>
      <c r="R31" s="1139"/>
      <c r="S31" s="1139"/>
      <c r="T31" s="1139"/>
      <c r="U31" s="1139"/>
      <c r="V31" s="1139">
        <v>833</v>
      </c>
      <c r="W31" s="1139"/>
      <c r="X31" s="1139"/>
      <c r="Y31" s="1139"/>
      <c r="Z31" s="1139"/>
      <c r="AA31" s="1139">
        <v>13</v>
      </c>
      <c r="AB31" s="1139"/>
      <c r="AC31" s="1139"/>
      <c r="AD31" s="1139"/>
      <c r="AE31" s="1140"/>
      <c r="AF31" s="1114">
        <v>13</v>
      </c>
      <c r="AG31" s="1115"/>
      <c r="AH31" s="1115"/>
      <c r="AI31" s="1115"/>
      <c r="AJ31" s="1116"/>
      <c r="AK31" s="1075">
        <v>236</v>
      </c>
      <c r="AL31" s="1066"/>
      <c r="AM31" s="1066"/>
      <c r="AN31" s="1066"/>
      <c r="AO31" s="1066"/>
      <c r="AP31" s="1066" t="s">
        <v>584</v>
      </c>
      <c r="AQ31" s="1066"/>
      <c r="AR31" s="1066"/>
      <c r="AS31" s="1066"/>
      <c r="AT31" s="1066"/>
      <c r="AU31" s="1066" t="s">
        <v>584</v>
      </c>
      <c r="AV31" s="1066"/>
      <c r="AW31" s="1066"/>
      <c r="AX31" s="1066"/>
      <c r="AY31" s="1066"/>
      <c r="AZ31" s="1137" t="s">
        <v>584</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1700</v>
      </c>
      <c r="R32" s="1139"/>
      <c r="S32" s="1139"/>
      <c r="T32" s="1139"/>
      <c r="U32" s="1139"/>
      <c r="V32" s="1139">
        <v>1700</v>
      </c>
      <c r="W32" s="1139"/>
      <c r="X32" s="1139"/>
      <c r="Y32" s="1139"/>
      <c r="Z32" s="1139"/>
      <c r="AA32" s="1139">
        <v>0</v>
      </c>
      <c r="AB32" s="1139"/>
      <c r="AC32" s="1139"/>
      <c r="AD32" s="1139"/>
      <c r="AE32" s="1140"/>
      <c r="AF32" s="1114">
        <v>1341</v>
      </c>
      <c r="AG32" s="1115"/>
      <c r="AH32" s="1115"/>
      <c r="AI32" s="1115"/>
      <c r="AJ32" s="1116"/>
      <c r="AK32" s="1075" t="s">
        <v>584</v>
      </c>
      <c r="AL32" s="1066"/>
      <c r="AM32" s="1066"/>
      <c r="AN32" s="1066"/>
      <c r="AO32" s="1066"/>
      <c r="AP32" s="1066">
        <v>9684</v>
      </c>
      <c r="AQ32" s="1066"/>
      <c r="AR32" s="1066"/>
      <c r="AS32" s="1066"/>
      <c r="AT32" s="1066"/>
      <c r="AU32" s="1066">
        <v>2828</v>
      </c>
      <c r="AV32" s="1066"/>
      <c r="AW32" s="1066"/>
      <c r="AX32" s="1066"/>
      <c r="AY32" s="1066"/>
      <c r="AZ32" s="1137" t="s">
        <v>584</v>
      </c>
      <c r="BA32" s="1137"/>
      <c r="BB32" s="1137"/>
      <c r="BC32" s="1137"/>
      <c r="BD32" s="1137"/>
      <c r="BE32" s="1127" t="s">
        <v>622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9820</v>
      </c>
      <c r="R33" s="1139"/>
      <c r="S33" s="1139"/>
      <c r="T33" s="1139"/>
      <c r="U33" s="1139"/>
      <c r="V33" s="1139">
        <v>9210</v>
      </c>
      <c r="W33" s="1139"/>
      <c r="X33" s="1139"/>
      <c r="Y33" s="1139"/>
      <c r="Z33" s="1139"/>
      <c r="AA33" s="1139">
        <v>610</v>
      </c>
      <c r="AB33" s="1139"/>
      <c r="AC33" s="1139"/>
      <c r="AD33" s="1139"/>
      <c r="AE33" s="1140"/>
      <c r="AF33" s="1114">
        <v>3927</v>
      </c>
      <c r="AG33" s="1115"/>
      <c r="AH33" s="1115"/>
      <c r="AI33" s="1115"/>
      <c r="AJ33" s="1116"/>
      <c r="AK33" s="1075" t="s">
        <v>584</v>
      </c>
      <c r="AL33" s="1066"/>
      <c r="AM33" s="1066"/>
      <c r="AN33" s="1066"/>
      <c r="AO33" s="1066"/>
      <c r="AP33" s="1066">
        <v>2406</v>
      </c>
      <c r="AQ33" s="1066"/>
      <c r="AR33" s="1066"/>
      <c r="AS33" s="1066"/>
      <c r="AT33" s="1066"/>
      <c r="AU33" s="1066">
        <v>864</v>
      </c>
      <c r="AV33" s="1066"/>
      <c r="AW33" s="1066"/>
      <c r="AX33" s="1066"/>
      <c r="AY33" s="1066"/>
      <c r="AZ33" s="1137" t="s">
        <v>584</v>
      </c>
      <c r="BA33" s="1137"/>
      <c r="BB33" s="1137"/>
      <c r="BC33" s="1137"/>
      <c r="BD33" s="1137"/>
      <c r="BE33" s="1127" t="s">
        <v>621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2130</v>
      </c>
      <c r="R34" s="1139"/>
      <c r="S34" s="1139"/>
      <c r="T34" s="1139"/>
      <c r="U34" s="1139"/>
      <c r="V34" s="1139">
        <v>2130</v>
      </c>
      <c r="W34" s="1139"/>
      <c r="X34" s="1139"/>
      <c r="Y34" s="1139"/>
      <c r="Z34" s="1139"/>
      <c r="AA34" s="1139">
        <v>0</v>
      </c>
      <c r="AB34" s="1139"/>
      <c r="AC34" s="1139"/>
      <c r="AD34" s="1139"/>
      <c r="AE34" s="1140"/>
      <c r="AF34" s="1114">
        <v>217</v>
      </c>
      <c r="AG34" s="1115"/>
      <c r="AH34" s="1115"/>
      <c r="AI34" s="1115"/>
      <c r="AJ34" s="1116"/>
      <c r="AK34" s="1075" t="s">
        <v>584</v>
      </c>
      <c r="AL34" s="1066"/>
      <c r="AM34" s="1066"/>
      <c r="AN34" s="1066"/>
      <c r="AO34" s="1066"/>
      <c r="AP34" s="1066">
        <v>11909</v>
      </c>
      <c r="AQ34" s="1066"/>
      <c r="AR34" s="1066"/>
      <c r="AS34" s="1066"/>
      <c r="AT34" s="1066"/>
      <c r="AU34" s="1066">
        <v>11909</v>
      </c>
      <c r="AV34" s="1066"/>
      <c r="AW34" s="1066"/>
      <c r="AX34" s="1066"/>
      <c r="AY34" s="1066"/>
      <c r="AZ34" s="1137" t="s">
        <v>584</v>
      </c>
      <c r="BA34" s="1137"/>
      <c r="BB34" s="1137"/>
      <c r="BC34" s="1137"/>
      <c r="BD34" s="1137"/>
      <c r="BE34" s="1127" t="s">
        <v>620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396</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5587</v>
      </c>
      <c r="AG63" s="1054"/>
      <c r="AH63" s="1054"/>
      <c r="AI63" s="1054"/>
      <c r="AJ63" s="1125"/>
      <c r="AK63" s="1126"/>
      <c r="AL63" s="1058"/>
      <c r="AM63" s="1058"/>
      <c r="AN63" s="1058"/>
      <c r="AO63" s="1058"/>
      <c r="AP63" s="1054">
        <f>SUM(AP28:AT34)</f>
        <v>24018</v>
      </c>
      <c r="AQ63" s="1054"/>
      <c r="AR63" s="1054"/>
      <c r="AS63" s="1054"/>
      <c r="AT63" s="1054"/>
      <c r="AU63" s="1054">
        <f>SUM(AU28:AY34)</f>
        <v>15601</v>
      </c>
      <c r="AV63" s="1054"/>
      <c r="AW63" s="1054"/>
      <c r="AX63" s="1054"/>
      <c r="AY63" s="1054"/>
      <c r="AZ63" s="1120"/>
      <c r="BA63" s="1120"/>
      <c r="BB63" s="1120"/>
      <c r="BC63" s="1120"/>
      <c r="BD63" s="1120"/>
      <c r="BE63" s="1055"/>
      <c r="BF63" s="1055"/>
      <c r="BG63" s="1055"/>
      <c r="BH63" s="1055"/>
      <c r="BI63" s="1056"/>
      <c r="BJ63" s="1121" t="s">
        <v>417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600</v>
      </c>
      <c r="C68" s="1081"/>
      <c r="D68" s="1081"/>
      <c r="E68" s="1081"/>
      <c r="F68" s="1081"/>
      <c r="G68" s="1081"/>
      <c r="H68" s="1081"/>
      <c r="I68" s="1081"/>
      <c r="J68" s="1081"/>
      <c r="K68" s="1081"/>
      <c r="L68" s="1081"/>
      <c r="M68" s="1081"/>
      <c r="N68" s="1081"/>
      <c r="O68" s="1081"/>
      <c r="P68" s="1082"/>
      <c r="Q68" s="1083">
        <v>1909</v>
      </c>
      <c r="R68" s="1077"/>
      <c r="S68" s="1077"/>
      <c r="T68" s="1077"/>
      <c r="U68" s="1077"/>
      <c r="V68" s="1077">
        <v>1890</v>
      </c>
      <c r="W68" s="1077"/>
      <c r="X68" s="1077"/>
      <c r="Y68" s="1077"/>
      <c r="Z68" s="1077"/>
      <c r="AA68" s="1077">
        <v>19</v>
      </c>
      <c r="AB68" s="1077"/>
      <c r="AC68" s="1077"/>
      <c r="AD68" s="1077"/>
      <c r="AE68" s="1077"/>
      <c r="AF68" s="1077">
        <v>19</v>
      </c>
      <c r="AG68" s="1077"/>
      <c r="AH68" s="1077"/>
      <c r="AI68" s="1077"/>
      <c r="AJ68" s="1077"/>
      <c r="AK68" s="1077" t="s">
        <v>584</v>
      </c>
      <c r="AL68" s="1077"/>
      <c r="AM68" s="1077"/>
      <c r="AN68" s="1077"/>
      <c r="AO68" s="1077"/>
      <c r="AP68" s="1077">
        <v>6</v>
      </c>
      <c r="AQ68" s="1077"/>
      <c r="AR68" s="1077"/>
      <c r="AS68" s="1077"/>
      <c r="AT68" s="1077"/>
      <c r="AU68" s="1077" t="s">
        <v>584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601</v>
      </c>
      <c r="C69" s="1070"/>
      <c r="D69" s="1070"/>
      <c r="E69" s="1070"/>
      <c r="F69" s="1070"/>
      <c r="G69" s="1070"/>
      <c r="H69" s="1070"/>
      <c r="I69" s="1070"/>
      <c r="J69" s="1070"/>
      <c r="K69" s="1070"/>
      <c r="L69" s="1070"/>
      <c r="M69" s="1070"/>
      <c r="N69" s="1070"/>
      <c r="O69" s="1070"/>
      <c r="P69" s="1071"/>
      <c r="Q69" s="1073">
        <v>1393</v>
      </c>
      <c r="R69" s="1074"/>
      <c r="S69" s="1074"/>
      <c r="T69" s="1074"/>
      <c r="U69" s="1075"/>
      <c r="V69" s="1066">
        <v>1235</v>
      </c>
      <c r="W69" s="1066"/>
      <c r="X69" s="1066"/>
      <c r="Y69" s="1066"/>
      <c r="Z69" s="1066"/>
      <c r="AA69" s="1066">
        <v>158</v>
      </c>
      <c r="AB69" s="1066"/>
      <c r="AC69" s="1066"/>
      <c r="AD69" s="1066"/>
      <c r="AE69" s="1066"/>
      <c r="AF69" s="1066">
        <v>158</v>
      </c>
      <c r="AG69" s="1066"/>
      <c r="AH69" s="1066"/>
      <c r="AI69" s="1066"/>
      <c r="AJ69" s="1066"/>
      <c r="AK69" s="1066" t="s">
        <v>584</v>
      </c>
      <c r="AL69" s="1066"/>
      <c r="AM69" s="1066"/>
      <c r="AN69" s="1066"/>
      <c r="AO69" s="1066"/>
      <c r="AP69" s="1066" t="s">
        <v>584</v>
      </c>
      <c r="AQ69" s="1066"/>
      <c r="AR69" s="1066"/>
      <c r="AS69" s="1066"/>
      <c r="AT69" s="1066"/>
      <c r="AU69" s="1066" t="s">
        <v>584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602</v>
      </c>
      <c r="C70" s="1070"/>
      <c r="D70" s="1070"/>
      <c r="E70" s="1070"/>
      <c r="F70" s="1070"/>
      <c r="G70" s="1070"/>
      <c r="H70" s="1070"/>
      <c r="I70" s="1070"/>
      <c r="J70" s="1070"/>
      <c r="K70" s="1070"/>
      <c r="L70" s="1070"/>
      <c r="M70" s="1070"/>
      <c r="N70" s="1070"/>
      <c r="O70" s="1070"/>
      <c r="P70" s="1071"/>
      <c r="Q70" s="1073">
        <v>421958</v>
      </c>
      <c r="R70" s="1074"/>
      <c r="S70" s="1074"/>
      <c r="T70" s="1074"/>
      <c r="U70" s="1075"/>
      <c r="V70" s="1066">
        <v>405722</v>
      </c>
      <c r="W70" s="1066"/>
      <c r="X70" s="1066"/>
      <c r="Y70" s="1066"/>
      <c r="Z70" s="1066"/>
      <c r="AA70" s="1066">
        <v>16237</v>
      </c>
      <c r="AB70" s="1066"/>
      <c r="AC70" s="1066"/>
      <c r="AD70" s="1066"/>
      <c r="AE70" s="1066"/>
      <c r="AF70" s="1066">
        <v>16237</v>
      </c>
      <c r="AG70" s="1066"/>
      <c r="AH70" s="1066"/>
      <c r="AI70" s="1066"/>
      <c r="AJ70" s="1066"/>
      <c r="AK70" s="1066">
        <v>816</v>
      </c>
      <c r="AL70" s="1066"/>
      <c r="AM70" s="1066"/>
      <c r="AN70" s="1066"/>
      <c r="AO70" s="1066"/>
      <c r="AP70" s="1066" t="s">
        <v>584</v>
      </c>
      <c r="AQ70" s="1066"/>
      <c r="AR70" s="1066"/>
      <c r="AS70" s="1066"/>
      <c r="AT70" s="1066"/>
      <c r="AU70" s="1066" t="s">
        <v>584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2"/>
      <c r="R75" s="1066"/>
      <c r="S75" s="1066"/>
      <c r="T75" s="1066"/>
      <c r="U75" s="1066"/>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396</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SUM(AF68:AJ70)</f>
        <v>16414</v>
      </c>
      <c r="AG88" s="1054"/>
      <c r="AH88" s="1054"/>
      <c r="AI88" s="1054"/>
      <c r="AJ88" s="1054"/>
      <c r="AK88" s="1058"/>
      <c r="AL88" s="1058"/>
      <c r="AM88" s="1058"/>
      <c r="AN88" s="1058"/>
      <c r="AO88" s="1058"/>
      <c r="AP88" s="1054">
        <v>6</v>
      </c>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635</v>
      </c>
      <c r="CS102" s="1046"/>
      <c r="CT102" s="1046"/>
      <c r="CU102" s="1046"/>
      <c r="CV102" s="1047"/>
      <c r="CW102" s="1045">
        <v>143</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310</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310</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310</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5317431</v>
      </c>
      <c r="AB110" s="982"/>
      <c r="AC110" s="982"/>
      <c r="AD110" s="982"/>
      <c r="AE110" s="983"/>
      <c r="AF110" s="984">
        <v>5416976</v>
      </c>
      <c r="AG110" s="982"/>
      <c r="AH110" s="982"/>
      <c r="AI110" s="982"/>
      <c r="AJ110" s="983"/>
      <c r="AK110" s="984">
        <v>5564653</v>
      </c>
      <c r="AL110" s="982"/>
      <c r="AM110" s="982"/>
      <c r="AN110" s="982"/>
      <c r="AO110" s="983"/>
      <c r="AP110" s="985">
        <v>33</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54483427</v>
      </c>
      <c r="BR110" s="929"/>
      <c r="BS110" s="929"/>
      <c r="BT110" s="929"/>
      <c r="BU110" s="929"/>
      <c r="BV110" s="929">
        <v>52587608</v>
      </c>
      <c r="BW110" s="929"/>
      <c r="BX110" s="929"/>
      <c r="BY110" s="929"/>
      <c r="BZ110" s="929"/>
      <c r="CA110" s="929">
        <v>50927348</v>
      </c>
      <c r="CB110" s="929"/>
      <c r="CC110" s="929"/>
      <c r="CD110" s="929"/>
      <c r="CE110" s="929"/>
      <c r="CF110" s="953">
        <v>302.3</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417</v>
      </c>
      <c r="DH110" s="929"/>
      <c r="DI110" s="929"/>
      <c r="DJ110" s="929"/>
      <c r="DK110" s="929"/>
      <c r="DL110" s="929" t="s">
        <v>444</v>
      </c>
      <c r="DM110" s="929"/>
      <c r="DN110" s="929"/>
      <c r="DO110" s="929"/>
      <c r="DP110" s="929"/>
      <c r="DQ110" s="929" t="s">
        <v>445</v>
      </c>
      <c r="DR110" s="929"/>
      <c r="DS110" s="929"/>
      <c r="DT110" s="929"/>
      <c r="DU110" s="929"/>
      <c r="DV110" s="930" t="s">
        <v>235</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246</v>
      </c>
      <c r="AB111" s="1010"/>
      <c r="AC111" s="1010"/>
      <c r="AD111" s="1010"/>
      <c r="AE111" s="1011"/>
      <c r="AF111" s="1012" t="s">
        <v>444</v>
      </c>
      <c r="AG111" s="1010"/>
      <c r="AH111" s="1010"/>
      <c r="AI111" s="1010"/>
      <c r="AJ111" s="1011"/>
      <c r="AK111" s="1012" t="s">
        <v>444</v>
      </c>
      <c r="AL111" s="1010"/>
      <c r="AM111" s="1010"/>
      <c r="AN111" s="1010"/>
      <c r="AO111" s="1011"/>
      <c r="AP111" s="1013" t="s">
        <v>394</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v>142204</v>
      </c>
      <c r="BR111" s="901"/>
      <c r="BS111" s="901"/>
      <c r="BT111" s="901"/>
      <c r="BU111" s="901"/>
      <c r="BV111" s="901">
        <v>105574</v>
      </c>
      <c r="BW111" s="901"/>
      <c r="BX111" s="901"/>
      <c r="BY111" s="901"/>
      <c r="BZ111" s="901"/>
      <c r="CA111" s="901">
        <v>79157</v>
      </c>
      <c r="CB111" s="901"/>
      <c r="CC111" s="901"/>
      <c r="CD111" s="901"/>
      <c r="CE111" s="901"/>
      <c r="CF111" s="962">
        <v>0.5</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445</v>
      </c>
      <c r="DM111" s="901"/>
      <c r="DN111" s="901"/>
      <c r="DO111" s="901"/>
      <c r="DP111" s="901"/>
      <c r="DQ111" s="901" t="s">
        <v>417</v>
      </c>
      <c r="DR111" s="901"/>
      <c r="DS111" s="901"/>
      <c r="DT111" s="901"/>
      <c r="DU111" s="901"/>
      <c r="DV111" s="878" t="s">
        <v>444</v>
      </c>
      <c r="DW111" s="878"/>
      <c r="DX111" s="878"/>
      <c r="DY111" s="878"/>
      <c r="DZ111" s="879"/>
    </row>
    <row r="112" spans="1:131" s="248" customFormat="1" ht="26.25" customHeight="1" x14ac:dyDescent="0.15">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444</v>
      </c>
      <c r="AG112" s="864"/>
      <c r="AH112" s="864"/>
      <c r="AI112" s="864"/>
      <c r="AJ112" s="865"/>
      <c r="AK112" s="866" t="s">
        <v>445</v>
      </c>
      <c r="AL112" s="864"/>
      <c r="AM112" s="864"/>
      <c r="AN112" s="864"/>
      <c r="AO112" s="865"/>
      <c r="AP112" s="911" t="s">
        <v>235</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15295928</v>
      </c>
      <c r="BR112" s="901"/>
      <c r="BS112" s="901"/>
      <c r="BT112" s="901"/>
      <c r="BU112" s="901"/>
      <c r="BV112" s="901">
        <v>15605136</v>
      </c>
      <c r="BW112" s="901"/>
      <c r="BX112" s="901"/>
      <c r="BY112" s="901"/>
      <c r="BZ112" s="901"/>
      <c r="CA112" s="901">
        <v>15600989</v>
      </c>
      <c r="CB112" s="901"/>
      <c r="CC112" s="901"/>
      <c r="CD112" s="901"/>
      <c r="CE112" s="901"/>
      <c r="CF112" s="962">
        <v>92.6</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454</v>
      </c>
      <c r="DH112" s="901"/>
      <c r="DI112" s="901"/>
      <c r="DJ112" s="901"/>
      <c r="DK112" s="901"/>
      <c r="DL112" s="901" t="s">
        <v>417</v>
      </c>
      <c r="DM112" s="901"/>
      <c r="DN112" s="901"/>
      <c r="DO112" s="901"/>
      <c r="DP112" s="901"/>
      <c r="DQ112" s="901" t="s">
        <v>246</v>
      </c>
      <c r="DR112" s="901"/>
      <c r="DS112" s="901"/>
      <c r="DT112" s="901"/>
      <c r="DU112" s="901"/>
      <c r="DV112" s="878" t="s">
        <v>394</v>
      </c>
      <c r="DW112" s="878"/>
      <c r="DX112" s="878"/>
      <c r="DY112" s="878"/>
      <c r="DZ112" s="879"/>
    </row>
    <row r="113" spans="1:130" s="248" customFormat="1" ht="26.25" customHeight="1" x14ac:dyDescent="0.15">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1328450</v>
      </c>
      <c r="AB113" s="1010"/>
      <c r="AC113" s="1010"/>
      <c r="AD113" s="1010"/>
      <c r="AE113" s="1011"/>
      <c r="AF113" s="1012">
        <v>1205609</v>
      </c>
      <c r="AG113" s="1010"/>
      <c r="AH113" s="1010"/>
      <c r="AI113" s="1010"/>
      <c r="AJ113" s="1011"/>
      <c r="AK113" s="1012">
        <v>1022908</v>
      </c>
      <c r="AL113" s="1010"/>
      <c r="AM113" s="1010"/>
      <c r="AN113" s="1010"/>
      <c r="AO113" s="1011"/>
      <c r="AP113" s="1013">
        <v>6.1</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9839</v>
      </c>
      <c r="BR113" s="901"/>
      <c r="BS113" s="901"/>
      <c r="BT113" s="901"/>
      <c r="BU113" s="901"/>
      <c r="BV113" s="901">
        <v>6418</v>
      </c>
      <c r="BW113" s="901"/>
      <c r="BX113" s="901"/>
      <c r="BY113" s="901"/>
      <c r="BZ113" s="901"/>
      <c r="CA113" s="901">
        <v>3284</v>
      </c>
      <c r="CB113" s="901"/>
      <c r="CC113" s="901"/>
      <c r="CD113" s="901"/>
      <c r="CE113" s="901"/>
      <c r="CF113" s="962">
        <v>0</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112370</v>
      </c>
      <c r="DH113" s="864"/>
      <c r="DI113" s="864"/>
      <c r="DJ113" s="864"/>
      <c r="DK113" s="865"/>
      <c r="DL113" s="866">
        <v>86229</v>
      </c>
      <c r="DM113" s="864"/>
      <c r="DN113" s="864"/>
      <c r="DO113" s="864"/>
      <c r="DP113" s="865"/>
      <c r="DQ113" s="866">
        <v>68769</v>
      </c>
      <c r="DR113" s="864"/>
      <c r="DS113" s="864"/>
      <c r="DT113" s="864"/>
      <c r="DU113" s="865"/>
      <c r="DV113" s="911">
        <v>0.4</v>
      </c>
      <c r="DW113" s="912"/>
      <c r="DX113" s="912"/>
      <c r="DY113" s="912"/>
      <c r="DZ113" s="913"/>
    </row>
    <row r="114" spans="1:130" s="248" customFormat="1" ht="26.25" customHeight="1" x14ac:dyDescent="0.15">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5468</v>
      </c>
      <c r="AB114" s="864"/>
      <c r="AC114" s="864"/>
      <c r="AD114" s="864"/>
      <c r="AE114" s="865"/>
      <c r="AF114" s="866">
        <v>3654</v>
      </c>
      <c r="AG114" s="864"/>
      <c r="AH114" s="864"/>
      <c r="AI114" s="864"/>
      <c r="AJ114" s="865"/>
      <c r="AK114" s="866">
        <v>3314</v>
      </c>
      <c r="AL114" s="864"/>
      <c r="AM114" s="864"/>
      <c r="AN114" s="864"/>
      <c r="AO114" s="865"/>
      <c r="AP114" s="911">
        <v>0</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5274951</v>
      </c>
      <c r="BR114" s="901"/>
      <c r="BS114" s="901"/>
      <c r="BT114" s="901"/>
      <c r="BU114" s="901"/>
      <c r="BV114" s="901">
        <v>5185625</v>
      </c>
      <c r="BW114" s="901"/>
      <c r="BX114" s="901"/>
      <c r="BY114" s="901"/>
      <c r="BZ114" s="901"/>
      <c r="CA114" s="901">
        <v>5031679</v>
      </c>
      <c r="CB114" s="901"/>
      <c r="CC114" s="901"/>
      <c r="CD114" s="901"/>
      <c r="CE114" s="901"/>
      <c r="CF114" s="962">
        <v>29.9</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417</v>
      </c>
      <c r="DH114" s="864"/>
      <c r="DI114" s="864"/>
      <c r="DJ114" s="864"/>
      <c r="DK114" s="865"/>
      <c r="DL114" s="866" t="s">
        <v>246</v>
      </c>
      <c r="DM114" s="864"/>
      <c r="DN114" s="864"/>
      <c r="DO114" s="864"/>
      <c r="DP114" s="865"/>
      <c r="DQ114" s="866" t="s">
        <v>129</v>
      </c>
      <c r="DR114" s="864"/>
      <c r="DS114" s="864"/>
      <c r="DT114" s="864"/>
      <c r="DU114" s="865"/>
      <c r="DV114" s="911" t="s">
        <v>246</v>
      </c>
      <c r="DW114" s="912"/>
      <c r="DX114" s="912"/>
      <c r="DY114" s="912"/>
      <c r="DZ114" s="913"/>
    </row>
    <row r="115" spans="1:130" s="248" customFormat="1" ht="26.25" customHeight="1" x14ac:dyDescent="0.15">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43439</v>
      </c>
      <c r="AB115" s="1010"/>
      <c r="AC115" s="1010"/>
      <c r="AD115" s="1010"/>
      <c r="AE115" s="1011"/>
      <c r="AF115" s="1012">
        <v>41446</v>
      </c>
      <c r="AG115" s="1010"/>
      <c r="AH115" s="1010"/>
      <c r="AI115" s="1010"/>
      <c r="AJ115" s="1011"/>
      <c r="AK115" s="1012">
        <v>30634</v>
      </c>
      <c r="AL115" s="1010"/>
      <c r="AM115" s="1010"/>
      <c r="AN115" s="1010"/>
      <c r="AO115" s="1011"/>
      <c r="AP115" s="1013">
        <v>0.2</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v>5075</v>
      </c>
      <c r="BR115" s="901"/>
      <c r="BS115" s="901"/>
      <c r="BT115" s="901"/>
      <c r="BU115" s="901"/>
      <c r="BV115" s="901">
        <v>4212</v>
      </c>
      <c r="BW115" s="901"/>
      <c r="BX115" s="901"/>
      <c r="BY115" s="901"/>
      <c r="BZ115" s="901"/>
      <c r="CA115" s="901">
        <v>158</v>
      </c>
      <c r="CB115" s="901"/>
      <c r="CC115" s="901"/>
      <c r="CD115" s="901"/>
      <c r="CE115" s="901"/>
      <c r="CF115" s="962">
        <v>0</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246</v>
      </c>
      <c r="DM115" s="864"/>
      <c r="DN115" s="864"/>
      <c r="DO115" s="864"/>
      <c r="DP115" s="865"/>
      <c r="DQ115" s="866" t="s">
        <v>246</v>
      </c>
      <c r="DR115" s="864"/>
      <c r="DS115" s="864"/>
      <c r="DT115" s="864"/>
      <c r="DU115" s="865"/>
      <c r="DV115" s="911" t="s">
        <v>246</v>
      </c>
      <c r="DW115" s="912"/>
      <c r="DX115" s="912"/>
      <c r="DY115" s="912"/>
      <c r="DZ115" s="913"/>
    </row>
    <row r="116" spans="1:130" s="248" customFormat="1" ht="26.25" customHeight="1" x14ac:dyDescent="0.15">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132</v>
      </c>
      <c r="AB116" s="864"/>
      <c r="AC116" s="864"/>
      <c r="AD116" s="864"/>
      <c r="AE116" s="865"/>
      <c r="AF116" s="866">
        <v>192</v>
      </c>
      <c r="AG116" s="864"/>
      <c r="AH116" s="864"/>
      <c r="AI116" s="864"/>
      <c r="AJ116" s="865"/>
      <c r="AK116" s="866">
        <v>137</v>
      </c>
      <c r="AL116" s="864"/>
      <c r="AM116" s="864"/>
      <c r="AN116" s="864"/>
      <c r="AO116" s="865"/>
      <c r="AP116" s="911">
        <v>0</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466</v>
      </c>
      <c r="BR116" s="901"/>
      <c r="BS116" s="901"/>
      <c r="BT116" s="901"/>
      <c r="BU116" s="901"/>
      <c r="BV116" s="901" t="s">
        <v>394</v>
      </c>
      <c r="BW116" s="901"/>
      <c r="BX116" s="901"/>
      <c r="BY116" s="901"/>
      <c r="BZ116" s="901"/>
      <c r="CA116" s="901" t="s">
        <v>417</v>
      </c>
      <c r="CB116" s="901"/>
      <c r="CC116" s="901"/>
      <c r="CD116" s="901"/>
      <c r="CE116" s="901"/>
      <c r="CF116" s="962" t="s">
        <v>417</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3200</v>
      </c>
      <c r="DH116" s="864"/>
      <c r="DI116" s="864"/>
      <c r="DJ116" s="864"/>
      <c r="DK116" s="865"/>
      <c r="DL116" s="866">
        <v>1600</v>
      </c>
      <c r="DM116" s="864"/>
      <c r="DN116" s="864"/>
      <c r="DO116" s="864"/>
      <c r="DP116" s="865"/>
      <c r="DQ116" s="866" t="s">
        <v>235</v>
      </c>
      <c r="DR116" s="864"/>
      <c r="DS116" s="864"/>
      <c r="DT116" s="864"/>
      <c r="DU116" s="865"/>
      <c r="DV116" s="911" t="s">
        <v>394</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6694920</v>
      </c>
      <c r="AB117" s="996"/>
      <c r="AC117" s="996"/>
      <c r="AD117" s="996"/>
      <c r="AE117" s="997"/>
      <c r="AF117" s="998">
        <v>6667877</v>
      </c>
      <c r="AG117" s="996"/>
      <c r="AH117" s="996"/>
      <c r="AI117" s="996"/>
      <c r="AJ117" s="997"/>
      <c r="AK117" s="998">
        <v>6621646</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417</v>
      </c>
      <c r="BR117" s="901"/>
      <c r="BS117" s="901"/>
      <c r="BT117" s="901"/>
      <c r="BU117" s="901"/>
      <c r="BV117" s="901" t="s">
        <v>246</v>
      </c>
      <c r="BW117" s="901"/>
      <c r="BX117" s="901"/>
      <c r="BY117" s="901"/>
      <c r="BZ117" s="901"/>
      <c r="CA117" s="901" t="s">
        <v>470</v>
      </c>
      <c r="CB117" s="901"/>
      <c r="CC117" s="901"/>
      <c r="CD117" s="901"/>
      <c r="CE117" s="901"/>
      <c r="CF117" s="962" t="s">
        <v>394</v>
      </c>
      <c r="CG117" s="963"/>
      <c r="CH117" s="963"/>
      <c r="CI117" s="963"/>
      <c r="CJ117" s="963"/>
      <c r="CK117" s="1018"/>
      <c r="CL117" s="905"/>
      <c r="CM117" s="908" t="s">
        <v>471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246</v>
      </c>
      <c r="DH117" s="864"/>
      <c r="DI117" s="864"/>
      <c r="DJ117" s="864"/>
      <c r="DK117" s="865"/>
      <c r="DL117" s="866" t="s">
        <v>445</v>
      </c>
      <c r="DM117" s="864"/>
      <c r="DN117" s="864"/>
      <c r="DO117" s="864"/>
      <c r="DP117" s="865"/>
      <c r="DQ117" s="866" t="s">
        <v>451</v>
      </c>
      <c r="DR117" s="864"/>
      <c r="DS117" s="864"/>
      <c r="DT117" s="864"/>
      <c r="DU117" s="865"/>
      <c r="DV117" s="911" t="s">
        <v>417</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310</v>
      </c>
      <c r="AL118" s="989"/>
      <c r="AM118" s="989"/>
      <c r="AN118" s="989"/>
      <c r="AO118" s="990"/>
      <c r="AP118" s="992" t="s">
        <v>438</v>
      </c>
      <c r="AQ118" s="993"/>
      <c r="AR118" s="993"/>
      <c r="AS118" s="993"/>
      <c r="AT118" s="994"/>
      <c r="AU118" s="1023"/>
      <c r="AV118" s="1024"/>
      <c r="AW118" s="1024"/>
      <c r="AX118" s="1024"/>
      <c r="AY118" s="1024"/>
      <c r="AZ118" s="966" t="s">
        <v>472</v>
      </c>
      <c r="BA118" s="967"/>
      <c r="BB118" s="967"/>
      <c r="BC118" s="967"/>
      <c r="BD118" s="967"/>
      <c r="BE118" s="967"/>
      <c r="BF118" s="967"/>
      <c r="BG118" s="967"/>
      <c r="BH118" s="967"/>
      <c r="BI118" s="967"/>
      <c r="BJ118" s="967"/>
      <c r="BK118" s="967"/>
      <c r="BL118" s="967"/>
      <c r="BM118" s="967"/>
      <c r="BN118" s="967"/>
      <c r="BO118" s="967"/>
      <c r="BP118" s="968"/>
      <c r="BQ118" s="969" t="s">
        <v>246</v>
      </c>
      <c r="BR118" s="932"/>
      <c r="BS118" s="932"/>
      <c r="BT118" s="932"/>
      <c r="BU118" s="932"/>
      <c r="BV118" s="932" t="s">
        <v>394</v>
      </c>
      <c r="BW118" s="932"/>
      <c r="BX118" s="932"/>
      <c r="BY118" s="932"/>
      <c r="BZ118" s="932"/>
      <c r="CA118" s="932" t="s">
        <v>451</v>
      </c>
      <c r="CB118" s="932"/>
      <c r="CC118" s="932"/>
      <c r="CD118" s="932"/>
      <c r="CE118" s="932"/>
      <c r="CF118" s="962" t="s">
        <v>444</v>
      </c>
      <c r="CG118" s="963"/>
      <c r="CH118" s="963"/>
      <c r="CI118" s="963"/>
      <c r="CJ118" s="963"/>
      <c r="CK118" s="1018"/>
      <c r="CL118" s="905"/>
      <c r="CM118" s="908" t="s">
        <v>473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444</v>
      </c>
      <c r="DH118" s="864"/>
      <c r="DI118" s="864"/>
      <c r="DJ118" s="864"/>
      <c r="DK118" s="865"/>
      <c r="DL118" s="866" t="s">
        <v>444</v>
      </c>
      <c r="DM118" s="864"/>
      <c r="DN118" s="864"/>
      <c r="DO118" s="864"/>
      <c r="DP118" s="865"/>
      <c r="DQ118" s="866" t="s">
        <v>470</v>
      </c>
      <c r="DR118" s="864"/>
      <c r="DS118" s="864"/>
      <c r="DT118" s="864"/>
      <c r="DU118" s="865"/>
      <c r="DV118" s="911" t="s">
        <v>246</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394</v>
      </c>
      <c r="AB119" s="982"/>
      <c r="AC119" s="982"/>
      <c r="AD119" s="982"/>
      <c r="AE119" s="983"/>
      <c r="AF119" s="984" t="s">
        <v>444</v>
      </c>
      <c r="AG119" s="982"/>
      <c r="AH119" s="982"/>
      <c r="AI119" s="982"/>
      <c r="AJ119" s="983"/>
      <c r="AK119" s="984" t="s">
        <v>246</v>
      </c>
      <c r="AL119" s="982"/>
      <c r="AM119" s="982"/>
      <c r="AN119" s="982"/>
      <c r="AO119" s="983"/>
      <c r="AP119" s="985" t="s">
        <v>451</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474</v>
      </c>
      <c r="BP119" s="965"/>
      <c r="BQ119" s="969">
        <v>75211424</v>
      </c>
      <c r="BR119" s="932"/>
      <c r="BS119" s="932"/>
      <c r="BT119" s="932"/>
      <c r="BU119" s="932"/>
      <c r="BV119" s="932">
        <v>73494573</v>
      </c>
      <c r="BW119" s="932"/>
      <c r="BX119" s="932"/>
      <c r="BY119" s="932"/>
      <c r="BZ119" s="932"/>
      <c r="CA119" s="932">
        <v>71642615</v>
      </c>
      <c r="CB119" s="932"/>
      <c r="CC119" s="932"/>
      <c r="CD119" s="932"/>
      <c r="CE119" s="932"/>
      <c r="CF119" s="830"/>
      <c r="CG119" s="831"/>
      <c r="CH119" s="831"/>
      <c r="CI119" s="831"/>
      <c r="CJ119" s="921"/>
      <c r="CK119" s="1019"/>
      <c r="CL119" s="907"/>
      <c r="CM119" s="925" t="s">
        <v>475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26634</v>
      </c>
      <c r="DH119" s="847"/>
      <c r="DI119" s="847"/>
      <c r="DJ119" s="847"/>
      <c r="DK119" s="848"/>
      <c r="DL119" s="849">
        <v>17745</v>
      </c>
      <c r="DM119" s="847"/>
      <c r="DN119" s="847"/>
      <c r="DO119" s="847"/>
      <c r="DP119" s="848"/>
      <c r="DQ119" s="849">
        <v>10388</v>
      </c>
      <c r="DR119" s="847"/>
      <c r="DS119" s="847"/>
      <c r="DT119" s="847"/>
      <c r="DU119" s="848"/>
      <c r="DV119" s="935">
        <v>0.1</v>
      </c>
      <c r="DW119" s="936"/>
      <c r="DX119" s="936"/>
      <c r="DY119" s="936"/>
      <c r="DZ119" s="937"/>
    </row>
    <row r="120" spans="1:130" s="248" customFormat="1" ht="26.25" customHeight="1" x14ac:dyDescent="0.15">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246</v>
      </c>
      <c r="AB120" s="864"/>
      <c r="AC120" s="864"/>
      <c r="AD120" s="864"/>
      <c r="AE120" s="865"/>
      <c r="AF120" s="866" t="s">
        <v>451</v>
      </c>
      <c r="AG120" s="864"/>
      <c r="AH120" s="864"/>
      <c r="AI120" s="864"/>
      <c r="AJ120" s="865"/>
      <c r="AK120" s="866" t="s">
        <v>444</v>
      </c>
      <c r="AL120" s="864"/>
      <c r="AM120" s="864"/>
      <c r="AN120" s="864"/>
      <c r="AO120" s="865"/>
      <c r="AP120" s="911" t="s">
        <v>246</v>
      </c>
      <c r="AQ120" s="912"/>
      <c r="AR120" s="912"/>
      <c r="AS120" s="912"/>
      <c r="AT120" s="913"/>
      <c r="AU120" s="970" t="s">
        <v>476</v>
      </c>
      <c r="AV120" s="971"/>
      <c r="AW120" s="971"/>
      <c r="AX120" s="971"/>
      <c r="AY120" s="972"/>
      <c r="AZ120" s="947" t="s">
        <v>477</v>
      </c>
      <c r="BA120" s="892"/>
      <c r="BB120" s="892"/>
      <c r="BC120" s="892"/>
      <c r="BD120" s="892"/>
      <c r="BE120" s="892"/>
      <c r="BF120" s="892"/>
      <c r="BG120" s="892"/>
      <c r="BH120" s="892"/>
      <c r="BI120" s="892"/>
      <c r="BJ120" s="892"/>
      <c r="BK120" s="892"/>
      <c r="BL120" s="892"/>
      <c r="BM120" s="892"/>
      <c r="BN120" s="892"/>
      <c r="BO120" s="892"/>
      <c r="BP120" s="893"/>
      <c r="BQ120" s="948">
        <v>12061606</v>
      </c>
      <c r="BR120" s="929"/>
      <c r="BS120" s="929"/>
      <c r="BT120" s="929"/>
      <c r="BU120" s="929"/>
      <c r="BV120" s="929">
        <v>12028632</v>
      </c>
      <c r="BW120" s="929"/>
      <c r="BX120" s="929"/>
      <c r="BY120" s="929"/>
      <c r="BZ120" s="929"/>
      <c r="CA120" s="929">
        <v>12457603</v>
      </c>
      <c r="CB120" s="929"/>
      <c r="CC120" s="929"/>
      <c r="CD120" s="929"/>
      <c r="CE120" s="929"/>
      <c r="CF120" s="953">
        <v>73.900000000000006</v>
      </c>
      <c r="CG120" s="954"/>
      <c r="CH120" s="954"/>
      <c r="CI120" s="954"/>
      <c r="CJ120" s="954"/>
      <c r="CK120" s="955" t="s">
        <v>478</v>
      </c>
      <c r="CL120" s="939"/>
      <c r="CM120" s="939"/>
      <c r="CN120" s="939"/>
      <c r="CO120" s="940"/>
      <c r="CP120" s="959" t="s">
        <v>479</v>
      </c>
      <c r="CQ120" s="960"/>
      <c r="CR120" s="960"/>
      <c r="CS120" s="960"/>
      <c r="CT120" s="960"/>
      <c r="CU120" s="960"/>
      <c r="CV120" s="960"/>
      <c r="CW120" s="960"/>
      <c r="CX120" s="960"/>
      <c r="CY120" s="960"/>
      <c r="CZ120" s="960"/>
      <c r="DA120" s="960"/>
      <c r="DB120" s="960"/>
      <c r="DC120" s="960"/>
      <c r="DD120" s="960"/>
      <c r="DE120" s="960"/>
      <c r="DF120" s="961"/>
      <c r="DG120" s="948" t="s">
        <v>445</v>
      </c>
      <c r="DH120" s="929"/>
      <c r="DI120" s="929"/>
      <c r="DJ120" s="929"/>
      <c r="DK120" s="929"/>
      <c r="DL120" s="929">
        <v>11820647</v>
      </c>
      <c r="DM120" s="929"/>
      <c r="DN120" s="929"/>
      <c r="DO120" s="929"/>
      <c r="DP120" s="929"/>
      <c r="DQ120" s="929">
        <v>11909392</v>
      </c>
      <c r="DR120" s="929"/>
      <c r="DS120" s="929"/>
      <c r="DT120" s="929"/>
      <c r="DU120" s="929"/>
      <c r="DV120" s="930">
        <v>70.7</v>
      </c>
      <c r="DW120" s="930"/>
      <c r="DX120" s="930"/>
      <c r="DY120" s="930"/>
      <c r="DZ120" s="931"/>
    </row>
    <row r="121" spans="1:130" s="248" customFormat="1" ht="26.25" customHeight="1" x14ac:dyDescent="0.15">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28304</v>
      </c>
      <c r="AB121" s="864"/>
      <c r="AC121" s="864"/>
      <c r="AD121" s="864"/>
      <c r="AE121" s="865"/>
      <c r="AF121" s="866">
        <v>28304</v>
      </c>
      <c r="AG121" s="864"/>
      <c r="AH121" s="864"/>
      <c r="AI121" s="864"/>
      <c r="AJ121" s="865"/>
      <c r="AK121" s="866">
        <v>19131</v>
      </c>
      <c r="AL121" s="864"/>
      <c r="AM121" s="864"/>
      <c r="AN121" s="864"/>
      <c r="AO121" s="865"/>
      <c r="AP121" s="911">
        <v>0.1</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4120568</v>
      </c>
      <c r="BR121" s="901"/>
      <c r="BS121" s="901"/>
      <c r="BT121" s="901"/>
      <c r="BU121" s="901"/>
      <c r="BV121" s="901">
        <v>4150427</v>
      </c>
      <c r="BW121" s="901"/>
      <c r="BX121" s="901"/>
      <c r="BY121" s="901"/>
      <c r="BZ121" s="901"/>
      <c r="CA121" s="901">
        <v>4126766</v>
      </c>
      <c r="CB121" s="901"/>
      <c r="CC121" s="901"/>
      <c r="CD121" s="901"/>
      <c r="CE121" s="901"/>
      <c r="CF121" s="962">
        <v>24.5</v>
      </c>
      <c r="CG121" s="963"/>
      <c r="CH121" s="963"/>
      <c r="CI121" s="963"/>
      <c r="CJ121" s="963"/>
      <c r="CK121" s="956"/>
      <c r="CL121" s="942"/>
      <c r="CM121" s="942"/>
      <c r="CN121" s="942"/>
      <c r="CO121" s="943"/>
      <c r="CP121" s="922" t="s">
        <v>412</v>
      </c>
      <c r="CQ121" s="923"/>
      <c r="CR121" s="923"/>
      <c r="CS121" s="923"/>
      <c r="CT121" s="923"/>
      <c r="CU121" s="923"/>
      <c r="CV121" s="923"/>
      <c r="CW121" s="923"/>
      <c r="CX121" s="923"/>
      <c r="CY121" s="923"/>
      <c r="CZ121" s="923"/>
      <c r="DA121" s="923"/>
      <c r="DB121" s="923"/>
      <c r="DC121" s="923"/>
      <c r="DD121" s="923"/>
      <c r="DE121" s="923"/>
      <c r="DF121" s="924"/>
      <c r="DG121" s="900">
        <v>2558264</v>
      </c>
      <c r="DH121" s="901"/>
      <c r="DI121" s="901"/>
      <c r="DJ121" s="901"/>
      <c r="DK121" s="901"/>
      <c r="DL121" s="901">
        <v>2491607</v>
      </c>
      <c r="DM121" s="901"/>
      <c r="DN121" s="901"/>
      <c r="DO121" s="901"/>
      <c r="DP121" s="901"/>
      <c r="DQ121" s="901">
        <v>2827704</v>
      </c>
      <c r="DR121" s="901"/>
      <c r="DS121" s="901"/>
      <c r="DT121" s="901"/>
      <c r="DU121" s="901"/>
      <c r="DV121" s="878">
        <v>16.8</v>
      </c>
      <c r="DW121" s="878"/>
      <c r="DX121" s="878"/>
      <c r="DY121" s="878"/>
      <c r="DZ121" s="879"/>
    </row>
    <row r="122" spans="1:130" s="248" customFormat="1" ht="26.25" customHeight="1" x14ac:dyDescent="0.15">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470</v>
      </c>
      <c r="AB122" s="864"/>
      <c r="AC122" s="864"/>
      <c r="AD122" s="864"/>
      <c r="AE122" s="865"/>
      <c r="AF122" s="866" t="s">
        <v>246</v>
      </c>
      <c r="AG122" s="864"/>
      <c r="AH122" s="864"/>
      <c r="AI122" s="864"/>
      <c r="AJ122" s="865"/>
      <c r="AK122" s="866" t="s">
        <v>470</v>
      </c>
      <c r="AL122" s="864"/>
      <c r="AM122" s="864"/>
      <c r="AN122" s="864"/>
      <c r="AO122" s="865"/>
      <c r="AP122" s="911" t="s">
        <v>470</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50348105</v>
      </c>
      <c r="BR122" s="932"/>
      <c r="BS122" s="932"/>
      <c r="BT122" s="932"/>
      <c r="BU122" s="932"/>
      <c r="BV122" s="932">
        <v>48705395</v>
      </c>
      <c r="BW122" s="932"/>
      <c r="BX122" s="932"/>
      <c r="BY122" s="932"/>
      <c r="BZ122" s="932"/>
      <c r="CA122" s="932">
        <v>47636095</v>
      </c>
      <c r="CB122" s="932"/>
      <c r="CC122" s="932"/>
      <c r="CD122" s="932"/>
      <c r="CE122" s="932"/>
      <c r="CF122" s="933">
        <v>282.7</v>
      </c>
      <c r="CG122" s="934"/>
      <c r="CH122" s="934"/>
      <c r="CI122" s="934"/>
      <c r="CJ122" s="934"/>
      <c r="CK122" s="956"/>
      <c r="CL122" s="942"/>
      <c r="CM122" s="942"/>
      <c r="CN122" s="942"/>
      <c r="CO122" s="943"/>
      <c r="CP122" s="922" t="s">
        <v>413</v>
      </c>
      <c r="CQ122" s="923"/>
      <c r="CR122" s="923"/>
      <c r="CS122" s="923"/>
      <c r="CT122" s="923"/>
      <c r="CU122" s="923"/>
      <c r="CV122" s="923"/>
      <c r="CW122" s="923"/>
      <c r="CX122" s="923"/>
      <c r="CY122" s="923"/>
      <c r="CZ122" s="923"/>
      <c r="DA122" s="923"/>
      <c r="DB122" s="923"/>
      <c r="DC122" s="923"/>
      <c r="DD122" s="923"/>
      <c r="DE122" s="923"/>
      <c r="DF122" s="924"/>
      <c r="DG122" s="900">
        <v>1326989</v>
      </c>
      <c r="DH122" s="901"/>
      <c r="DI122" s="901"/>
      <c r="DJ122" s="901"/>
      <c r="DK122" s="901"/>
      <c r="DL122" s="901">
        <v>1292882</v>
      </c>
      <c r="DM122" s="901"/>
      <c r="DN122" s="901"/>
      <c r="DO122" s="901"/>
      <c r="DP122" s="901"/>
      <c r="DQ122" s="901">
        <v>863893</v>
      </c>
      <c r="DR122" s="901"/>
      <c r="DS122" s="901"/>
      <c r="DT122" s="901"/>
      <c r="DU122" s="901"/>
      <c r="DV122" s="878">
        <v>5.0999999999999996</v>
      </c>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417</v>
      </c>
      <c r="AB123" s="864"/>
      <c r="AC123" s="864"/>
      <c r="AD123" s="864"/>
      <c r="AE123" s="865"/>
      <c r="AF123" s="866" t="s">
        <v>394</v>
      </c>
      <c r="AG123" s="864"/>
      <c r="AH123" s="864"/>
      <c r="AI123" s="864"/>
      <c r="AJ123" s="865"/>
      <c r="AK123" s="866" t="s">
        <v>394</v>
      </c>
      <c r="AL123" s="864"/>
      <c r="AM123" s="864"/>
      <c r="AN123" s="864"/>
      <c r="AO123" s="865"/>
      <c r="AP123" s="911" t="s">
        <v>394</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483</v>
      </c>
      <c r="BP123" s="965"/>
      <c r="BQ123" s="919">
        <v>66530279</v>
      </c>
      <c r="BR123" s="920"/>
      <c r="BS123" s="920"/>
      <c r="BT123" s="920"/>
      <c r="BU123" s="920"/>
      <c r="BV123" s="920">
        <v>64884454</v>
      </c>
      <c r="BW123" s="920"/>
      <c r="BX123" s="920"/>
      <c r="BY123" s="920"/>
      <c r="BZ123" s="920"/>
      <c r="CA123" s="920">
        <v>64220464</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471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v>1696</v>
      </c>
      <c r="AB124" s="864"/>
      <c r="AC124" s="864"/>
      <c r="AD124" s="864"/>
      <c r="AE124" s="865"/>
      <c r="AF124" s="866">
        <v>1664</v>
      </c>
      <c r="AG124" s="864"/>
      <c r="AH124" s="864"/>
      <c r="AI124" s="864"/>
      <c r="AJ124" s="865"/>
      <c r="AK124" s="866">
        <v>1632</v>
      </c>
      <c r="AL124" s="864"/>
      <c r="AM124" s="864"/>
      <c r="AN124" s="864"/>
      <c r="AO124" s="865"/>
      <c r="AP124" s="911">
        <v>0</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51.9</v>
      </c>
      <c r="BR124" s="918"/>
      <c r="BS124" s="918"/>
      <c r="BT124" s="918"/>
      <c r="BU124" s="918"/>
      <c r="BV124" s="918">
        <v>52.8</v>
      </c>
      <c r="BW124" s="918"/>
      <c r="BX124" s="918"/>
      <c r="BY124" s="918"/>
      <c r="BZ124" s="918"/>
      <c r="CA124" s="918">
        <v>44</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v>11410675</v>
      </c>
      <c r="DH124" s="847"/>
      <c r="DI124" s="847"/>
      <c r="DJ124" s="847"/>
      <c r="DK124" s="848"/>
      <c r="DL124" s="849" t="s">
        <v>394</v>
      </c>
      <c r="DM124" s="847"/>
      <c r="DN124" s="847"/>
      <c r="DO124" s="847"/>
      <c r="DP124" s="848"/>
      <c r="DQ124" s="849" t="s">
        <v>444</v>
      </c>
      <c r="DR124" s="847"/>
      <c r="DS124" s="847"/>
      <c r="DT124" s="847"/>
      <c r="DU124" s="848"/>
      <c r="DV124" s="935" t="s">
        <v>246</v>
      </c>
      <c r="DW124" s="936"/>
      <c r="DX124" s="936"/>
      <c r="DY124" s="936"/>
      <c r="DZ124" s="937"/>
    </row>
    <row r="125" spans="1:130" s="248" customFormat="1" ht="26.25" customHeight="1" x14ac:dyDescent="0.15">
      <c r="A125" s="904"/>
      <c r="B125" s="905"/>
      <c r="C125" s="908" t="s">
        <v>473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451</v>
      </c>
      <c r="AB125" s="864"/>
      <c r="AC125" s="864"/>
      <c r="AD125" s="864"/>
      <c r="AE125" s="865"/>
      <c r="AF125" s="866" t="s">
        <v>246</v>
      </c>
      <c r="AG125" s="864"/>
      <c r="AH125" s="864"/>
      <c r="AI125" s="864"/>
      <c r="AJ125" s="865"/>
      <c r="AK125" s="866" t="s">
        <v>444</v>
      </c>
      <c r="AL125" s="864"/>
      <c r="AM125" s="864"/>
      <c r="AN125" s="864"/>
      <c r="AO125" s="865"/>
      <c r="AP125" s="911" t="s">
        <v>444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394</v>
      </c>
      <c r="DH125" s="929"/>
      <c r="DI125" s="929"/>
      <c r="DJ125" s="929"/>
      <c r="DK125" s="929"/>
      <c r="DL125" s="929" t="s">
        <v>246</v>
      </c>
      <c r="DM125" s="929"/>
      <c r="DN125" s="929"/>
      <c r="DO125" s="929"/>
      <c r="DP125" s="929"/>
      <c r="DQ125" s="929" t="s">
        <v>451</v>
      </c>
      <c r="DR125" s="929"/>
      <c r="DS125" s="929"/>
      <c r="DT125" s="929"/>
      <c r="DU125" s="929"/>
      <c r="DV125" s="930" t="s">
        <v>444</v>
      </c>
      <c r="DW125" s="930"/>
      <c r="DX125" s="930"/>
      <c r="DY125" s="930"/>
      <c r="DZ125" s="931"/>
    </row>
    <row r="126" spans="1:130" s="248" customFormat="1" ht="26.25" customHeight="1" thickBot="1" x14ac:dyDescent="0.2">
      <c r="A126" s="904"/>
      <c r="B126" s="905"/>
      <c r="C126" s="908" t="s">
        <v>475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10846</v>
      </c>
      <c r="AB126" s="864"/>
      <c r="AC126" s="864"/>
      <c r="AD126" s="864"/>
      <c r="AE126" s="865"/>
      <c r="AF126" s="866">
        <v>9310</v>
      </c>
      <c r="AG126" s="864"/>
      <c r="AH126" s="864"/>
      <c r="AI126" s="864"/>
      <c r="AJ126" s="865"/>
      <c r="AK126" s="866">
        <v>7652</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451</v>
      </c>
      <c r="DH126" s="901"/>
      <c r="DI126" s="901"/>
      <c r="DJ126" s="901"/>
      <c r="DK126" s="901"/>
      <c r="DL126" s="901" t="s">
        <v>394</v>
      </c>
      <c r="DM126" s="901"/>
      <c r="DN126" s="901"/>
      <c r="DO126" s="901"/>
      <c r="DP126" s="901"/>
      <c r="DQ126" s="901" t="s">
        <v>417</v>
      </c>
      <c r="DR126" s="901"/>
      <c r="DS126" s="901"/>
      <c r="DT126" s="901"/>
      <c r="DU126" s="901"/>
      <c r="DV126" s="878" t="s">
        <v>466</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2593</v>
      </c>
      <c r="AB127" s="864"/>
      <c r="AC127" s="864"/>
      <c r="AD127" s="864"/>
      <c r="AE127" s="865"/>
      <c r="AF127" s="866">
        <v>2168</v>
      </c>
      <c r="AG127" s="864"/>
      <c r="AH127" s="864"/>
      <c r="AI127" s="864"/>
      <c r="AJ127" s="865"/>
      <c r="AK127" s="866">
        <v>2219</v>
      </c>
      <c r="AL127" s="864"/>
      <c r="AM127" s="864"/>
      <c r="AN127" s="864"/>
      <c r="AO127" s="865"/>
      <c r="AP127" s="911">
        <v>0</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246</v>
      </c>
      <c r="DH127" s="901"/>
      <c r="DI127" s="901"/>
      <c r="DJ127" s="901"/>
      <c r="DK127" s="901"/>
      <c r="DL127" s="901" t="s">
        <v>246</v>
      </c>
      <c r="DM127" s="901"/>
      <c r="DN127" s="901"/>
      <c r="DO127" s="901"/>
      <c r="DP127" s="901"/>
      <c r="DQ127" s="901" t="s">
        <v>394</v>
      </c>
      <c r="DR127" s="901"/>
      <c r="DS127" s="901"/>
      <c r="DT127" s="901"/>
      <c r="DU127" s="901"/>
      <c r="DV127" s="878" t="s">
        <v>417</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347313</v>
      </c>
      <c r="AB128" s="885"/>
      <c r="AC128" s="885"/>
      <c r="AD128" s="885"/>
      <c r="AE128" s="886"/>
      <c r="AF128" s="887">
        <v>395574</v>
      </c>
      <c r="AG128" s="885"/>
      <c r="AH128" s="885"/>
      <c r="AI128" s="885"/>
      <c r="AJ128" s="886"/>
      <c r="AK128" s="887">
        <v>370826</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466</v>
      </c>
      <c r="BG128" s="871"/>
      <c r="BH128" s="871"/>
      <c r="BI128" s="871"/>
      <c r="BJ128" s="871"/>
      <c r="BK128" s="871"/>
      <c r="BL128" s="894"/>
      <c r="BM128" s="870">
        <v>12.31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v>5075</v>
      </c>
      <c r="DH128" s="875"/>
      <c r="DI128" s="875"/>
      <c r="DJ128" s="875"/>
      <c r="DK128" s="875"/>
      <c r="DL128" s="875">
        <v>4212</v>
      </c>
      <c r="DM128" s="875"/>
      <c r="DN128" s="875"/>
      <c r="DO128" s="875"/>
      <c r="DP128" s="875"/>
      <c r="DQ128" s="875">
        <v>158</v>
      </c>
      <c r="DR128" s="875"/>
      <c r="DS128" s="875"/>
      <c r="DT128" s="875"/>
      <c r="DU128" s="875"/>
      <c r="DV128" s="876">
        <v>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22088315</v>
      </c>
      <c r="AB129" s="864"/>
      <c r="AC129" s="864"/>
      <c r="AD129" s="864"/>
      <c r="AE129" s="865"/>
      <c r="AF129" s="866">
        <v>21430231</v>
      </c>
      <c r="AG129" s="864"/>
      <c r="AH129" s="864"/>
      <c r="AI129" s="864"/>
      <c r="AJ129" s="865"/>
      <c r="AK129" s="866">
        <v>21983848</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246</v>
      </c>
      <c r="BG129" s="854"/>
      <c r="BH129" s="854"/>
      <c r="BI129" s="854"/>
      <c r="BJ129" s="854"/>
      <c r="BK129" s="854"/>
      <c r="BL129" s="855"/>
      <c r="BM129" s="853">
        <v>17.309999999999999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5389118</v>
      </c>
      <c r="AB130" s="864"/>
      <c r="AC130" s="864"/>
      <c r="AD130" s="864"/>
      <c r="AE130" s="865"/>
      <c r="AF130" s="866">
        <v>5147910</v>
      </c>
      <c r="AG130" s="864"/>
      <c r="AH130" s="864"/>
      <c r="AI130" s="864"/>
      <c r="AJ130" s="865"/>
      <c r="AK130" s="866">
        <v>5135527</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6.4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16699197</v>
      </c>
      <c r="AB131" s="847"/>
      <c r="AC131" s="847"/>
      <c r="AD131" s="847"/>
      <c r="AE131" s="848"/>
      <c r="AF131" s="849">
        <v>16282321</v>
      </c>
      <c r="AG131" s="847"/>
      <c r="AH131" s="847"/>
      <c r="AI131" s="847"/>
      <c r="AJ131" s="848"/>
      <c r="AK131" s="849">
        <v>16848321</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44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5.7397310780000002</v>
      </c>
      <c r="AB132" s="827"/>
      <c r="AC132" s="827"/>
      <c r="AD132" s="827"/>
      <c r="AE132" s="828"/>
      <c r="AF132" s="829">
        <v>6.9056063940000003</v>
      </c>
      <c r="AG132" s="827"/>
      <c r="AH132" s="827"/>
      <c r="AI132" s="827"/>
      <c r="AJ132" s="828"/>
      <c r="AK132" s="829">
        <v>6.6196087520000004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7</v>
      </c>
      <c r="AB133" s="806"/>
      <c r="AC133" s="806"/>
      <c r="AD133" s="806"/>
      <c r="AE133" s="807"/>
      <c r="AF133" s="805">
        <v>7</v>
      </c>
      <c r="AG133" s="806"/>
      <c r="AH133" s="806"/>
      <c r="AI133" s="806"/>
      <c r="AJ133" s="807"/>
      <c r="AK133" s="805">
        <v>6.4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Cp0glfxKJwZ2DapfYDhS84HsHnIqPC+MokVSTIFgJFvSTS/uYaLKR5GkCHlRre5X0IJ9JIwClqykkccFcIPTw==" saltValue="4KgtckNNFnUakYfwOtvD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vmfaTjfYhTQUHNVNYp8ZiGvPOLh1A/QGZAstDh84uSixeoroP+67eU2g5wK9pBD+MjsEB+4ofVe5LgaGxJJMQ==" saltValue="bkjkRaQc5xgCDsJYK1Wy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7bmF5oTD2HP4iZSSUwUqxwHz4sEngoJPRY1/cGwKwJkxRNVi/QbAcMb7g9+nNzev6IrINDK8RPfGNoF3bXqg==" saltValue="K1Y+1ZtVbn/qatzBBywlz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517</v>
      </c>
      <c r="AL9" s="1227"/>
      <c r="AM9" s="1227"/>
      <c r="AN9" s="1228"/>
      <c r="AO9" s="314">
        <v>5521168</v>
      </c>
      <c r="AP9" s="314">
        <v>107764</v>
      </c>
      <c r="AQ9" s="315">
        <v>81198</v>
      </c>
      <c r="AR9" s="316">
        <v>32.700000000000003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518</v>
      </c>
      <c r="AL10" s="1227"/>
      <c r="AM10" s="1227"/>
      <c r="AN10" s="1228"/>
      <c r="AO10" s="317">
        <v>794893</v>
      </c>
      <c r="AP10" s="317">
        <v>15515</v>
      </c>
      <c r="AQ10" s="318">
        <v>5531</v>
      </c>
      <c r="AR10" s="319">
        <v>180.5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519</v>
      </c>
      <c r="AL11" s="1227"/>
      <c r="AM11" s="1227"/>
      <c r="AN11" s="1228"/>
      <c r="AO11" s="317" t="s">
        <v>520</v>
      </c>
      <c r="AP11" s="317" t="s">
        <v>520</v>
      </c>
      <c r="AQ11" s="318">
        <v>1383</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521</v>
      </c>
      <c r="AL12" s="1227"/>
      <c r="AM12" s="1227"/>
      <c r="AN12" s="1228"/>
      <c r="AO12" s="317" t="s">
        <v>520</v>
      </c>
      <c r="AP12" s="317" t="s">
        <v>520</v>
      </c>
      <c r="AQ12" s="318">
        <v>8</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522</v>
      </c>
      <c r="AL13" s="1227"/>
      <c r="AM13" s="1227"/>
      <c r="AN13" s="1228"/>
      <c r="AO13" s="317">
        <v>221033</v>
      </c>
      <c r="AP13" s="317">
        <v>4314</v>
      </c>
      <c r="AQ13" s="318">
        <v>2870</v>
      </c>
      <c r="AR13" s="319">
        <v>50.3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523</v>
      </c>
      <c r="AL14" s="1227"/>
      <c r="AM14" s="1227"/>
      <c r="AN14" s="1228"/>
      <c r="AO14" s="317">
        <v>107336</v>
      </c>
      <c r="AP14" s="317">
        <v>2095</v>
      </c>
      <c r="AQ14" s="318">
        <v>1754</v>
      </c>
      <c r="AR14" s="319">
        <v>19.399999999999999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524</v>
      </c>
      <c r="AL15" s="1230"/>
      <c r="AM15" s="1230"/>
      <c r="AN15" s="1231"/>
      <c r="AO15" s="317">
        <v>-476551</v>
      </c>
      <c r="AP15" s="317">
        <v>-9301</v>
      </c>
      <c r="AQ15" s="318">
        <v>-6387</v>
      </c>
      <c r="AR15" s="319">
        <v>45.6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187</v>
      </c>
      <c r="AL16" s="1230"/>
      <c r="AM16" s="1230"/>
      <c r="AN16" s="1231"/>
      <c r="AO16" s="317">
        <v>6167879</v>
      </c>
      <c r="AP16" s="317">
        <v>120386</v>
      </c>
      <c r="AQ16" s="318">
        <v>86357</v>
      </c>
      <c r="AR16" s="319">
        <v>39.4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529</v>
      </c>
      <c r="AL21" s="1233"/>
      <c r="AM21" s="1233"/>
      <c r="AN21" s="1234"/>
      <c r="AO21" s="330">
        <v>9.06</v>
      </c>
      <c r="AP21" s="331">
        <v>8.1999999999999993</v>
      </c>
      <c r="AQ21" s="332">
        <v>0.86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530</v>
      </c>
      <c r="AL22" s="1233"/>
      <c r="AM22" s="1233"/>
      <c r="AN22" s="1234"/>
      <c r="AO22" s="335">
        <v>97.3</v>
      </c>
      <c r="AP22" s="336">
        <v>98</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534</v>
      </c>
      <c r="AL32" s="1216"/>
      <c r="AM32" s="1216"/>
      <c r="AN32" s="1217"/>
      <c r="AO32" s="345">
        <v>5564653</v>
      </c>
      <c r="AP32" s="345">
        <v>108613</v>
      </c>
      <c r="AQ32" s="346">
        <v>54377</v>
      </c>
      <c r="AR32" s="347">
        <v>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535</v>
      </c>
      <c r="AL33" s="1216"/>
      <c r="AM33" s="1216"/>
      <c r="AN33" s="1217"/>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536</v>
      </c>
      <c r="AL34" s="1216"/>
      <c r="AM34" s="1216"/>
      <c r="AN34" s="1217"/>
      <c r="AO34" s="345" t="s">
        <v>520</v>
      </c>
      <c r="AP34" s="345" t="s">
        <v>520</v>
      </c>
      <c r="AQ34" s="346">
        <v>3</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537</v>
      </c>
      <c r="AL35" s="1216"/>
      <c r="AM35" s="1216"/>
      <c r="AN35" s="1217"/>
      <c r="AO35" s="345">
        <v>1022908</v>
      </c>
      <c r="AP35" s="345">
        <v>19965</v>
      </c>
      <c r="AQ35" s="346">
        <v>13654</v>
      </c>
      <c r="AR35" s="347">
        <v>46.2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538</v>
      </c>
      <c r="AL36" s="1216"/>
      <c r="AM36" s="1216"/>
      <c r="AN36" s="1217"/>
      <c r="AO36" s="345">
        <v>3314</v>
      </c>
      <c r="AP36" s="345">
        <v>65</v>
      </c>
      <c r="AQ36" s="346">
        <v>1462</v>
      </c>
      <c r="AR36" s="347">
        <v>-95.6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539</v>
      </c>
      <c r="AL37" s="1216"/>
      <c r="AM37" s="1216"/>
      <c r="AN37" s="1217"/>
      <c r="AO37" s="345">
        <v>30634</v>
      </c>
      <c r="AP37" s="345">
        <v>598</v>
      </c>
      <c r="AQ37" s="346">
        <v>670</v>
      </c>
      <c r="AR37" s="347">
        <v>-10.7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540</v>
      </c>
      <c r="AL38" s="1213"/>
      <c r="AM38" s="1213"/>
      <c r="AN38" s="1214"/>
      <c r="AO38" s="348">
        <v>137</v>
      </c>
      <c r="AP38" s="348">
        <v>3</v>
      </c>
      <c r="AQ38" s="349">
        <v>1</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541</v>
      </c>
      <c r="AL39" s="1213"/>
      <c r="AM39" s="1213"/>
      <c r="AN39" s="1214"/>
      <c r="AO39" s="345">
        <v>-370826</v>
      </c>
      <c r="AP39" s="345">
        <v>-7238</v>
      </c>
      <c r="AQ39" s="346">
        <v>-4140</v>
      </c>
      <c r="AR39" s="347">
        <v>74.8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542</v>
      </c>
      <c r="AL40" s="1216"/>
      <c r="AM40" s="1216"/>
      <c r="AN40" s="1217"/>
      <c r="AO40" s="345">
        <v>-5135527</v>
      </c>
      <c r="AP40" s="345">
        <v>-100237</v>
      </c>
      <c r="AQ40" s="346">
        <v>-48517</v>
      </c>
      <c r="AR40" s="347">
        <v>106.6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302</v>
      </c>
      <c r="AL41" s="1219"/>
      <c r="AM41" s="1219"/>
      <c r="AN41" s="1220"/>
      <c r="AO41" s="345">
        <v>1115293</v>
      </c>
      <c r="AP41" s="345">
        <v>21769</v>
      </c>
      <c r="AQ41" s="346">
        <v>17509</v>
      </c>
      <c r="AR41" s="347">
        <v>24.3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512</v>
      </c>
      <c r="AN49" s="1223" t="s">
        <v>546</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4884606</v>
      </c>
      <c r="AN51" s="367">
        <v>90464</v>
      </c>
      <c r="AO51" s="368">
        <v>-6.7</v>
      </c>
      <c r="AP51" s="369">
        <v>67319</v>
      </c>
      <c r="AQ51" s="370">
        <v>-27</v>
      </c>
      <c r="AR51" s="371">
        <v>20.3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3202569</v>
      </c>
      <c r="AN52" s="375">
        <v>59312</v>
      </c>
      <c r="AO52" s="376">
        <v>-5.7</v>
      </c>
      <c r="AP52" s="377">
        <v>38101</v>
      </c>
      <c r="AQ52" s="378">
        <v>2.4</v>
      </c>
      <c r="AR52" s="379">
        <v>-8.1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6955365</v>
      </c>
      <c r="AN53" s="367">
        <v>130730</v>
      </c>
      <c r="AO53" s="368">
        <v>44.5</v>
      </c>
      <c r="AP53" s="369">
        <v>70615</v>
      </c>
      <c r="AQ53" s="370">
        <v>4.9000000000000004</v>
      </c>
      <c r="AR53" s="371">
        <v>39.6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4293998</v>
      </c>
      <c r="AN54" s="375">
        <v>80708</v>
      </c>
      <c r="AO54" s="376">
        <v>36.1</v>
      </c>
      <c r="AP54" s="377">
        <v>37382</v>
      </c>
      <c r="AQ54" s="378">
        <v>-1.9</v>
      </c>
      <c r="AR54" s="379">
        <v>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4538977</v>
      </c>
      <c r="AN55" s="367">
        <v>86365</v>
      </c>
      <c r="AO55" s="368">
        <v>-33.9</v>
      </c>
      <c r="AP55" s="369">
        <v>69185</v>
      </c>
      <c r="AQ55" s="370">
        <v>-2</v>
      </c>
      <c r="AR55" s="371">
        <v>-31.9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2819918</v>
      </c>
      <c r="AN56" s="375">
        <v>53655</v>
      </c>
      <c r="AO56" s="376">
        <v>-33.5</v>
      </c>
      <c r="AP56" s="377">
        <v>38519</v>
      </c>
      <c r="AQ56" s="378">
        <v>3</v>
      </c>
      <c r="AR56" s="379">
        <v>-36.5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3758446</v>
      </c>
      <c r="AN57" s="367">
        <v>72445</v>
      </c>
      <c r="AO57" s="368">
        <v>-16.100000000000001</v>
      </c>
      <c r="AP57" s="369">
        <v>70166</v>
      </c>
      <c r="AQ57" s="370">
        <v>1.4</v>
      </c>
      <c r="AR57" s="371">
        <v>-17.5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2755662</v>
      </c>
      <c r="AN58" s="375">
        <v>53116</v>
      </c>
      <c r="AO58" s="376">
        <v>-1</v>
      </c>
      <c r="AP58" s="377">
        <v>36115</v>
      </c>
      <c r="AQ58" s="378">
        <v>-6.2</v>
      </c>
      <c r="AR58" s="379">
        <v>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4972232</v>
      </c>
      <c r="AN59" s="367">
        <v>97049</v>
      </c>
      <c r="AO59" s="368">
        <v>34</v>
      </c>
      <c r="AP59" s="369">
        <v>70329</v>
      </c>
      <c r="AQ59" s="370">
        <v>0.2</v>
      </c>
      <c r="AR59" s="371">
        <v>33.799999999999997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3104549</v>
      </c>
      <c r="AN60" s="375">
        <v>60595</v>
      </c>
      <c r="AO60" s="376">
        <v>14.1</v>
      </c>
      <c r="AP60" s="377">
        <v>39403</v>
      </c>
      <c r="AQ60" s="378">
        <v>9.1</v>
      </c>
      <c r="AR60" s="379">
        <v>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5021925</v>
      </c>
      <c r="AN61" s="382">
        <v>95411</v>
      </c>
      <c r="AO61" s="383">
        <v>4.4000000000000004</v>
      </c>
      <c r="AP61" s="384">
        <v>69523</v>
      </c>
      <c r="AQ61" s="385">
        <v>-4.5</v>
      </c>
      <c r="AR61" s="371">
        <v>8.9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3235339</v>
      </c>
      <c r="AN62" s="375">
        <v>61477</v>
      </c>
      <c r="AO62" s="376">
        <v>2</v>
      </c>
      <c r="AP62" s="377">
        <v>37904</v>
      </c>
      <c r="AQ62" s="378">
        <v>1.3</v>
      </c>
      <c r="AR62" s="379">
        <v>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Wl5eEIDbhveanKmqNqCrDZ4WEW5TIX95HGIMGZ2eI5+JjKPcr7UdUih1xHm7YYBsLw/npHAdk0CZp8wbgWszQ==" saltValue="DA7px55xAkDvgv9dg/fIl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69Rh51tGxbQm6ZtgGW/Lf2HXwN/kX1aBz8+g5yqzI10ovI7RcXVCanvfqD+YUaAxtR3wHqAIV/ADvhEtN7x1KQ==" saltValue="Ol0S9S6/I0Xzp+sP3pem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95qUqb+TzuHCOaseBmf0kSKwj//J/sjUtQgBUFy2Ry54EJ12BbX76y114CJegLn8F7kAb8aSpcCcj9P0DGm0Dw==" saltValue="vV1CYxcTG2PUu7wXCcdZ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7" t="s">
        <v>3</v>
      </c>
      <c r="D47" s="1237"/>
      <c r="E47" s="1238"/>
      <c r="F47" s="11">
        <v>17.84</v>
      </c>
      <c r="G47" s="12">
        <v>18.399999999999999</v>
      </c>
      <c r="H47" s="12">
        <v>14.16</v>
      </c>
      <c r="I47" s="12">
        <v>13.97</v>
      </c>
      <c r="J47" s="13">
        <v>13.13</v>
      </c>
    </row>
    <row r="48" spans="2:10" ht="57.75" customHeight="1" x14ac:dyDescent="0.15">
      <c r="B48" s="14"/>
      <c r="C48" s="1239" t="s">
        <v>4</v>
      </c>
      <c r="D48" s="1239"/>
      <c r="E48" s="1240"/>
      <c r="F48" s="15">
        <v>5.38</v>
      </c>
      <c r="G48" s="16">
        <v>2.0499999999999998</v>
      </c>
      <c r="H48" s="16">
        <v>3.01</v>
      </c>
      <c r="I48" s="16">
        <v>2.52</v>
      </c>
      <c r="J48" s="17">
        <v>3.19</v>
      </c>
    </row>
    <row r="49" spans="2:10" ht="57.75" customHeight="1" thickBot="1" x14ac:dyDescent="0.2">
      <c r="B49" s="18"/>
      <c r="C49" s="1241" t="s">
        <v>5</v>
      </c>
      <c r="D49" s="1241"/>
      <c r="E49" s="1242"/>
      <c r="F49" s="19">
        <v>6.45</v>
      </c>
      <c r="G49" s="20">
        <v>2.02</v>
      </c>
      <c r="H49" s="20" t="s">
        <v>567</v>
      </c>
      <c r="I49" s="20">
        <v>2.52</v>
      </c>
      <c r="J49" s="21">
        <v>3.68</v>
      </c>
    </row>
    <row r="50" spans="2:10" ht="13.5" customHeight="1" x14ac:dyDescent="0.15"/>
  </sheetData>
  <sheetProtection algorithmName="SHA-512" hashValue="RmTDsDwv1RkyeP+05Ut90R/wJGUOD+1rc8QdpL8hsdyTFEJvDZI7iJtCk3GZgdN5aI23hWZnc2CX3komdcpX6Q==" saltValue="rqKhbvMqKCpZMV+04/e5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2022-03-11T05:07:52Z</cp:lastPrinted>
  <dcterms:created xsi:type="dcterms:W3CDTF">2022-02-02T06:31:06Z</dcterms:created>
  <dcterms:modified xsi:type="dcterms:W3CDTF">2022-09-27T09:44:36Z</dcterms:modified>
  <cp:category/>
</cp:coreProperties>
</file>