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4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3E4F4575_8CC4_4CAD_A67E_52DE3F5AF8CC_.wvu.Cols" localSheetId="2" hidden="1">'各会計、関係団体の財政状況及び健全化判断比率'!$EB:$XFD</definedName>
    <definedName name="Z_3E4F4575_8CC4_4CAD_A67E_52DE3F5AF8CC_.wvu.Cols" localSheetId="12" hidden="1">基金残高に係る経年分析!$P:$XFD</definedName>
    <definedName name="Z_3E4F4575_8CC4_4CAD_A67E_52DE3F5AF8CC_.wvu.Cols" localSheetId="4" hidden="1">'経常経費分析表（経常収支比率の分析）'!$DM:$XFD</definedName>
    <definedName name="Z_3E4F4575_8CC4_4CAD_A67E_52DE3F5AF8CC_.wvu.Cols" localSheetId="5" hidden="1">'経常経費分析表（人件費・公債費・普通建設事業費の分析）'!$AU:$XFD</definedName>
    <definedName name="Z_3E4F4575_8CC4_4CAD_A67E_52DE3F5AF8CC_.wvu.Cols" localSheetId="3" hidden="1">財政比較分析表!$DQ:$XFD</definedName>
    <definedName name="Z_3E4F4575_8CC4_4CAD_A67E_52DE3F5AF8CC_.wvu.Cols" localSheetId="10" hidden="1">'実質公債費比率（分子）の構造'!$V:$XFD</definedName>
    <definedName name="Z_3E4F4575_8CC4_4CAD_A67E_52DE3F5AF8CC_.wvu.Cols" localSheetId="8" hidden="1">実質収支比率等に係る経年分析!$Q:$XFD</definedName>
    <definedName name="Z_3E4F4575_8CC4_4CAD_A67E_52DE3F5AF8CC_.wvu.Cols" localSheetId="11" hidden="1">'将来負担比率（分子）の構造'!$T:$XFD</definedName>
    <definedName name="Z_3E4F4575_8CC4_4CAD_A67E_52DE3F5AF8CC_.wvu.Cols" localSheetId="6" hidden="1">'性質別歳出決算分析表（住民一人当たりのコスト）'!$DV:$XFD</definedName>
    <definedName name="Z_3E4F4575_8CC4_4CAD_A67E_52DE3F5AF8CC_.wvu.Cols" localSheetId="0" hidden="1">総括表!$DP:$XFD</definedName>
    <definedName name="Z_3E4F4575_8CC4_4CAD_A67E_52DE3F5AF8CC_.wvu.Cols" localSheetId="1" hidden="1">普通会計の状況!$EN:$XFD</definedName>
    <definedName name="Z_3E4F4575_8CC4_4CAD_A67E_52DE3F5AF8CC_.wvu.Cols" localSheetId="7" hidden="1">'目的別歳出決算分析表（住民一人当たりのコスト）'!$DV:$XFD</definedName>
    <definedName name="Z_3E4F4575_8CC4_4CAD_A67E_52DE3F5AF8CC_.wvu.Cols" localSheetId="9" hidden="1">連結実質赤字比率に係る赤字・黒字の構成分析!$Q:$XFD</definedName>
    <definedName name="Z_3E4F4575_8CC4_4CAD_A67E_52DE3F5AF8CC_.wvu.Rows" localSheetId="2" hidden="1">'各会計、関係団体の財政状況及び健全化判断比率'!$137:$1048576,'各会計、関係団体の財政状況及び健全化判断比率'!$89:$101,'各会計、関係団体の財政状況及び健全化判断比率'!$135:$136</definedName>
    <definedName name="Z_3E4F4575_8CC4_4CAD_A67E_52DE3F5AF8CC_.wvu.Rows" localSheetId="12" hidden="1">基金残高に係る経年分析!$67:$1048576,基金残高に係る経年分析!$65:$66</definedName>
    <definedName name="Z_3E4F4575_8CC4_4CAD_A67E_52DE3F5AF8CC_.wvu.Rows" localSheetId="4" hidden="1">'経常経費分析表（経常収支比率の分析）'!$104:$1048576,'経常経費分析表（経常収支比率の分析）'!$90:$103</definedName>
    <definedName name="Z_3E4F4575_8CC4_4CAD_A67E_52DE3F5AF8CC_.wvu.Rows" localSheetId="5" hidden="1">'経常経費分析表（人件費・公債費・普通建設事業費の分析）'!$75:$1048576,'経常経費分析表（人件費・公債費・普通建設事業費の分析）'!$67:$74</definedName>
    <definedName name="Z_3E4F4575_8CC4_4CAD_A67E_52DE3F5AF8CC_.wvu.Rows" localSheetId="3" hidden="1">財政比較分析表!$111:$1048576,財政比較分析表!$98:$110</definedName>
    <definedName name="Z_3E4F4575_8CC4_4CAD_A67E_52DE3F5AF8CC_.wvu.Rows" localSheetId="10" hidden="1">'実質公債費比率（分子）の構造'!$57:$1048576</definedName>
    <definedName name="Z_3E4F4575_8CC4_4CAD_A67E_52DE3F5AF8CC_.wvu.Rows" localSheetId="8" hidden="1">実質収支比率等に係る経年分析!$54:$1048576,実質収支比率等に係る経年分析!$51:$53</definedName>
    <definedName name="Z_3E4F4575_8CC4_4CAD_A67E_52DE3F5AF8CC_.wvu.Rows" localSheetId="11" hidden="1">'将来負担比率（分子）の構造'!$87:$1048576,'将来負担比率（分子）の構造'!$56:$86</definedName>
    <definedName name="Z_3E4F4575_8CC4_4CAD_A67E_52DE3F5AF8CC_.wvu.Rows" localSheetId="6" hidden="1">'性質別歳出決算分析表（住民一人当たりのコスト）'!$133:$1048576,'性質別歳出決算分析表（住民一人当たりのコスト）'!$117:$132</definedName>
    <definedName name="Z_3E4F4575_8CC4_4CAD_A67E_52DE3F5AF8CC_.wvu.Rows" localSheetId="0" hidden="1">総括表!$60:$1048576,総括表!$57:$59</definedName>
    <definedName name="Z_3E4F4575_8CC4_4CAD_A67E_52DE3F5AF8CC_.wvu.Rows" localSheetId="1" hidden="1">普通会計の状況!$54:$1048576,普通会計の状況!$50:$53</definedName>
    <definedName name="Z_3E4F4575_8CC4_4CAD_A67E_52DE3F5AF8CC_.wvu.Rows" localSheetId="7" hidden="1">'目的別歳出決算分析表（住民一人当たりのコスト）'!$133:$1048576,'目的別歳出決算分析表（住民一人当たりのコスト）'!$117:$132</definedName>
    <definedName name="Z_3E4F4575_8CC4_4CAD_A67E_52DE3F5AF8CC_.wvu.Rows" localSheetId="9" hidden="1">連結実質赤字比率に係る赤字・黒字の構成分析!$46:$1048576</definedName>
  </definedNames>
  <calcPr calcId="162913"/>
  <customWorkbookViews>
    <customWorkbookView name="h.takano2540 - 個人用ビュー" guid="{3E4F4575-8CC4-4CAD-A67E-52DE3F5AF8CC}" mergeInterval="0" personalView="1" maximized="1" xWindow="-8" yWindow="-8" windowWidth="1936" windowHeight="1056"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W37" i="1"/>
  <c r="BE37" i="1"/>
  <c r="AM37" i="1"/>
  <c r="U37" i="1"/>
  <c r="C37" i="1"/>
  <c r="CO36" i="1"/>
  <c r="BE36" i="1"/>
  <c r="AM36" i="1"/>
  <c r="U36" i="1"/>
  <c r="C36" i="1"/>
  <c r="CO35" i="1"/>
  <c r="BE35" i="1"/>
  <c r="AM35" i="1"/>
  <c r="U35" i="1"/>
  <c r="C35" i="1"/>
  <c r="CO34" i="1"/>
  <c r="BW34" i="1"/>
  <c r="BW35" i="1" s="1"/>
  <c r="BW36"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<sst xmlns="http://schemas.openxmlformats.org/spreadsheetml/2006/main" count="1084" uniqueCount="614">
  <si>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</si>
  <si>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</si>
  <si>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</si>
  <si>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</si>
  <si>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</si>
  <si>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</si>
  <si>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</si>
  <si>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</si>
  <si>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</si>
  <si>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</si>
  <si>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</si>
  <si>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</si>
  <si>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</si>
  <si>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</si>
  <si>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</si>
  <si>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</si>
  <si>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</si>
  <si>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</si>
  <si>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</si>
  <si>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</si>
  <si>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</si>
  <si>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</si>
  <si>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</si>
  <si>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</si>
  <si>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</si>
  <si>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</si>
  <si>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</si>
  <si>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</si>
  <si>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</si>
  <si>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</si>
  <si>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</si>
  <si>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</si>
  <si>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</si>
  <si>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</si>
  <si>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</si>
  <si>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</si>
  <si>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</si>
  <si>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</si>
  <si>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</si>
  <si>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</si>
  <si>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</si>
  <si>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</si>
  <si>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</si>
  <si>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</si>
  <si>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</si>
  <si>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</si>
  <si>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</si>
  <si>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</si>
  <si>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</si>
  <si>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</si>
  <si>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</si>
  <si>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</si>
  <si>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</si>
  <si>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</si>
  <si>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</si>
  <si>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</si>
  <si>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</si>
  <si>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</si>
  <si>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</si>
  <si>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</si>
  <si>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</si>
  <si>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</si>
  <si>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</si>
  <si>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</si>
  <si>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</si>
  <si>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</si>
  <si>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</si>
  <si>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</si>
  <si>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</si>
  <si>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</si>
  <si>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</si>
  <si>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</si>
  <si>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</si>
  <si>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</si>
  <si>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</si>
  <si>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</si>
  <si>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</si>
  <si>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</si>
  <si>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</si>
  <si>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</si>
  <si>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</si>
  <si>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</si>
  <si>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</si>
  <si>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</si>
  <si>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</si>
  <si>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</si>
  <si>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</si>
  <si>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</si>
  <si>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</si>
  <si>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</si>
  <si>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</si>
  <si>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</si>
  <si>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</si>
  <si>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</si>
  <si>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</si>
  <si>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</si>
  <si>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</si>
  <si>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</si>
  <si>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</si>
  <si>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</si>
  <si>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</si>
  <si>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</si>
  <si>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</si>
  <si>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</si>
  <si>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</si>
  <si>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</si>
  <si>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</si>
  <si>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</si>
  <si>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</si>
  <si>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</si>
  <si>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</si>
  <si>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</si>
  <si>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</si>
  <si>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</si>
  <si>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</si>
  <si>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</si>
  <si>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</si>
  <si>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</si>
  <si>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</si>
  <si>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</si>
  <si>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</si>
  <si>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</si>
  <si>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</si>
  <si>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</si>
  <si>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</si>
  <si>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</si>
  <si>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</si>
  <si>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</si>
  <si>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</si>
  <si>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</si>
  <si>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</si>
  <si>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</si>
  <si>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</si>
  <si>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</si>
  <si>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</si>
  <si>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</si>
  <si>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</si>
  <si>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</si>
  <si>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</si>
  <si>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</si>
  <si>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</si>
  <si>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</si>
  <si>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</si>
  <si>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</si>
  <si>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</si>
  <si>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</si>
  <si>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</si>
  <si>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</si>
  <si>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</si>
  <si>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</si>
  <si>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</si>
  <si>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</si>
  <si>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</si>
  <si>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</si>
  <si>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</si>
  <si>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</si>
  <si>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</si>
  <si>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</si>
  <si>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</si>
  <si>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</si>
  <si>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</si>
  <si>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</si>
  <si>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</si>
  <si>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</si>
  <si>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</si>
  <si>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</si>
  <si>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</si>
  <si>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</si>
  <si>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</si>
  <si>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</si>
  <si>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</si>
  <si>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</si>
  <si>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</si>
  <si>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</si>
  <si>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</si>
  <si>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</si>
  <si>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</si>
  <si>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</si>
  <si>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</si>
  <si>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</si>
  <si>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</si>
  <si>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</si>
  <si>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</si>
  <si>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</si>
  <si>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</si>
  <si>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</si>
  <si>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</si>
  <si>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</si>
  <si>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</si>
  <si>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</si>
  <si>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</si>
  <si>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</si>
  <si>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</si>
  <si>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</si>
  <si>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</si>
  <si>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</si>
  <si>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</si>
  <si>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</si>
  <si>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</si>
  <si>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</si>
  <si>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</si>
  <si>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</si>
  <si>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</si>
  <si>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</si>
  <si>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</si>
  <si>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</si>
  <si>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</si>
  <si>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</si>
  <si>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</si>
  <si>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広島県三次市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</si>
  <si>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</si>
  <si>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</si>
  <si>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</si>
  <si>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</si>
  <si>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</si>
  <si>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</si>
  <si>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</si>
  <si>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</si>
  <si>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</si>
  <si>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</si>
  <si>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</si>
  <si>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</si>
  <si>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</si>
  <si>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</si>
  <si>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</si>
  <si>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</si>
  <si>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</si>
  <si>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</si>
  <si>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</si>
  <si>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</si>
  <si>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</si>
  <si>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</si>
  <si>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</si>
  <si>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</si>
  <si>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</si>
  <si>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</si>
  <si>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</si>
  <si>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</si>
  <si>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</si>
  <si>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</si>
  <si>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</si>
  <si>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</si>
  <si>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</si>
  <si>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</si>
  <si>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</si>
  <si>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</si>
  <si>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</si>
  <si>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</si>
  <si>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</si>
  <si>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</si>
  <si>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</si>
  <si>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</si>
  <si>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</si>
  <si>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</si>
  <si>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</si>
  <si>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</si>
  <si>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</si>
  <si>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</si>
  <si>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</si>
  <si>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</si>
  <si>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</si>
  <si>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</si>
  <si>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</si>
  <si>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</si>
  <si>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</si>
  <si>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</si>
  <si>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</si>
  <si>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</si>
  <si>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</si>
  <si>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</si>
  <si>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</si>
  <si>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</si>
  <si>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</si>
  <si>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</si>
  <si>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</si>
  <si>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</si>
  <si>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</si>
  <si>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</si>
  <si>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</si>
  <si>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</si>
  <si>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</si>
  <si>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</si>
  <si>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</si>
  <si>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</si>
  <si>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</si>
  <si>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</si>
  <si>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</si>
  <si>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</si>
  <si>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</si>
  <si>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</si>
  <si>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</si>
  <si>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</si>
  <si>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</si>
  <si>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</si>
  <si>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</si>
  <si>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</si>
  <si>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</si>
  <si>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</si>
  <si>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</si>
  <si>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</si>
  <si>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</si>
  <si>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</si>
  <si>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</si>
  <si>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</si>
  <si>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</si>
  <si>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</si>
  <si>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</si>
  <si>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</si>
  <si>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</si>
  <si>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</si>
  <si>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</si>
  <si>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</si>
  <si>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</si>
  <si>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</si>
  <si>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</si>
  <si>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</si>
  <si>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</si>
  <si>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</si>
  <si>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</si>
  <si>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</si>
  <si>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</si>
  <si>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</si>
  <si>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</si>
  <si>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</si>
  <si>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</si>
  <si>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</si>
  <si>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</si>
  <si>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</si>
  <si>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</si>
  <si>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</si>
  <si>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</si>
  <si>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</si>
  <si>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</si>
  <si>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</si>
  <si>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</si>
  <si>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</si>
  <si>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</si>
  <si>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</si>
  <si>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</si>
  <si>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</si>
  <si>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</si>
  <si>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</si>
  <si>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</si>
  <si>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</si>
  <si>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</si>
  <si>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</si>
  <si>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</si>
  <si>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</si>
  <si>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</si>
  <si>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</si>
  <si>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</si>
  <si>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</si>
  <si>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</si>
  <si>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</si>
  <si>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</si>
  <si>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</si>
  <si>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</si>
  <si>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</si>
  <si>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</si>
  <si>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</si>
  <si>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広島県三次市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</si>
  <si>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</si>
  <si>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</si>
  <si>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</si>
  <si>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</si>
  <si>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</si>
  <si>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</si>
  <si>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</si>
  <si>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</si>
  <si>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</si>
  <si>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</si>
  <si>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</si>
  <si>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</si>
  <si>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</si>
  <si>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</si>
  <si>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</si>
  <si>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</si>
  <si>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</si>
  <si>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</si>
  <si>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</si>
  <si>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</si>
  <si>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</si>
  <si>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</si>
  <si>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</si>
  <si>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</si>
  <si>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</si>
  <si>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</si>
  <si>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</si>
  <si>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</si>
  <si>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</si>
  <si>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</si>
  <si>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</si>
  <si>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</si>
  <si>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</si>
  <si>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</si>
  <si>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</si>
  <si>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</si>
  <si>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</si>
  <si>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</si>
  <si>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</si>
  <si>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</si>
  <si>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</si>
  <si>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</si>
  <si>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</si>
  <si>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</si>
  <si>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</si>
  <si>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</si>
  <si>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</si>
  <si>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</si>
  <si>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</si>
  <si>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</si>
  <si>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</si>
  <si>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</si>
  <si>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</si>
  <si>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</si>
  <si>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</si>
  <si>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</si>
  <si>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</si>
  <si>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</si>
  <si>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</si>
  <si>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</si>
  <si>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</si>
  <si>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</si>
  <si>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</si>
  <si>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</si>
  <si>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</si>
  <si>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</si>
  <si>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</si>
  <si>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</si>
  <si>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</si>
  <si>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</si>
  <si>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</si>
  <si>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</si>
  <si>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</si>
  <si>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</si>
  <si>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</si>
  <si>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</si>
  <si>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</si>
  <si>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</si>
  <si>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</si>
  <si>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</si>
  <si>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</si>
  <si>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</si>
  <si>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</si>
  <si>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</si>
  <si>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</si>
  <si>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</si>
  <si>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</si>
  <si>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</si>
  <si>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</si>
  <si>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</si>
  <si>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</si>
  <si>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</si>
  <si>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</si>
  <si>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</si>
  <si>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</si>
  <si>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</si>
  <si>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</si>
  <si>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</si>
  <si>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</si>
  <si>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</si>
  <si>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</si>
  <si>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</si>
  <si>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</si>
  <si>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</si>
  <si>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</si>
  <si>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</si>
  <si>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</si>
  <si>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</si>
  <si>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</si>
  <si>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</si>
  <si>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</si>
  <si>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</si>
  <si>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</si>
  <si>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</si>
  <si>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</si>
  <si>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</si>
  <si>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</si>
  <si>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</si>
  <si>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</si>
  <si>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</si>
  <si>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</si>
  <si>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</si>
  <si>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</si>
  <si>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</si>
  <si>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</si>
  <si>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</si>
  <si>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</si>
  <si>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</si>
  <si>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</si>
  <si>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</si>
  <si>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</si>
  <si>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</si>
  <si>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</si>
  <si>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</si>
  <si>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</si>
  <si>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</si>
  <si>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</si>
  <si>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</si>
  <si>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</si>
  <si>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</si>
  <si>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</si>
  <si>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</si>
  <si>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</si>
  <si>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</si>
  <si>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</si>
  <si>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</si>
  <si>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</si>
  <si>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</si>
  <si>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</si>
  <si>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</si>
  <si>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</si>
  <si>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</si>
  <si>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</si>
  <si>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</si>
  <si>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</si>
  <si>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</si>
  <si>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</si>
  <si>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</si>
  <si>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</si>
  <si>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</si>
  <si>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</si>
  <si>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</si>
  <si>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</si>
  <si>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</si>
  <si>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</si>
  <si>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</si>
  <si>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</si>
  <si>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</si>
  <si>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</si>
  <si>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</si>
  <si>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</si>
  <si>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</si>
  <si>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</si>
  <si>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</si>
  <si>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</si>
  <si>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</si>
  <si>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</si>
  <si>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</si>
  <si>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</si>
  <si>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</si>
  <si>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</si>
  <si>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</si>
  <si>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</si>
  <si>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</si>
  <si>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</si>
  <si>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</si>
  <si>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</si>
  <si>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</si>
  <si>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</si>
  <si>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</si>
  <si>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</si>
  <si>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</si>
  <si>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</si>
  <si>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</si>
  <si>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</si>
  <si>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</si>
  <si>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</si>
  <si>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</si>
  <si>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</si>
  <si>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水道事業会計</t>
  </si>
  <si>
    <t>一般会計</t>
  </si>
  <si>
    <t>介護保険特別会計</t>
  </si>
  <si>
    <t>国民健康保険特別会計</t>
  </si>
  <si>
    <t>後期高齢者医療特別会計</t>
  </si>
  <si>
    <t>診療所特別会計</t>
  </si>
  <si>
    <t>土地取得特別会計</t>
  </si>
  <si>
    <t>その他会計（赤字）</t>
  </si>
  <si>
    <t>その他会計（黒字）</t>
  </si>
  <si>
    <t>地域振興基金</t>
    <phoneticPr fontId="11"/>
  </si>
  <si>
    <t>公共施設等整備基金</t>
    <phoneticPr fontId="11"/>
  </si>
  <si>
    <t>ブロードバンドひかり基金</t>
    <phoneticPr fontId="11"/>
  </si>
  <si>
    <t>地域福祉基金</t>
    <phoneticPr fontId="11"/>
  </si>
  <si>
    <t>-</t>
    <phoneticPr fontId="2"/>
  </si>
  <si>
    <t>-</t>
    <phoneticPr fontId="2"/>
  </si>
  <si>
    <t>-</t>
    <phoneticPr fontId="2"/>
  </si>
  <si>
    <t>備北地区消防組合</t>
    <phoneticPr fontId="2"/>
  </si>
  <si>
    <t>広島県後期高齢者医療広域連合（一般会計）</t>
    <phoneticPr fontId="2"/>
  </si>
  <si>
    <t>広島県後期高齢者医療広域連合（特別会計）</t>
    <phoneticPr fontId="2"/>
  </si>
  <si>
    <t>三次国際交流協会</t>
    <phoneticPr fontId="2"/>
  </si>
  <si>
    <t>三次市観光協会</t>
    <phoneticPr fontId="2"/>
  </si>
  <si>
    <t>広島三次ワイナリー</t>
    <phoneticPr fontId="2"/>
  </si>
  <si>
    <t>君田トエンティワン</t>
    <phoneticPr fontId="2"/>
  </si>
  <si>
    <t>布野特産センター</t>
    <phoneticPr fontId="2"/>
  </si>
  <si>
    <t>吉舎食品</t>
    <phoneticPr fontId="2"/>
  </si>
  <si>
    <t>奥田元宋・小由女美術館</t>
    <phoneticPr fontId="2"/>
  </si>
  <si>
    <t>三次ケーブルビジョン</t>
    <phoneticPr fontId="2"/>
  </si>
  <si>
    <t>みわ３７５</t>
    <phoneticPr fontId="2"/>
  </si>
  <si>
    <t>暮らしサポートみよし</t>
    <phoneticPr fontId="2"/>
  </si>
  <si>
    <t>地域包括支援センターみよし</t>
    <phoneticPr fontId="2"/>
  </si>
  <si>
    <t>みよし観光まちづくり機構</t>
    <phoneticPr fontId="2"/>
  </si>
  <si>
    <t>-</t>
    <phoneticPr fontId="2"/>
  </si>
  <si>
    <t>-</t>
    <phoneticPr fontId="2"/>
  </si>
  <si>
    <t>過疎地域自立促進基金</t>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</si>
  <si>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</si>
  <si>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</si>
  <si>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</si>
  <si>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</si>
  <si>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</si>
  <si>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</si>
  <si>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</si>
  <si>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</si>
  <si>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</si>
  <si>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</si>
  <si>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</si>
  <si>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</si>
  <si>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</si>
  <si>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</si>
  <si>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</si>
  <si>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</si>
  <si>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</si>
  <si>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</si>
  <si>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は類似団体と比較して低いものの，将来負担比率は高くなっている。実質公債費比率は，新規地方債発行額を地方債の償還元金以内に制限するなど地方債の残高削減を行っているため減少している。将来負担比率は，地方債残高は減少しているものの，基準財政需要額や基金の取崩しなど充当可能財源が減少したことなどから増加している。</t>
    <rPh sb="90" eb="92">
      <t>ゲンショウ</t>
    </rPh>
    <rPh sb="121" eb="123">
      <t>キジュン</t>
    </rPh>
    <rPh sb="123" eb="125">
      <t>ザイセイ</t>
    </rPh>
    <rPh sb="125" eb="127">
      <t>ジュヨウ</t>
    </rPh>
    <rPh sb="127" eb="128">
      <t>ガク</t>
    </rPh>
    <phoneticPr fontId="5"/>
  </si>
  <si>
    <t xml:space="preserve">　将来負担比率と有形固定資産減価償却率は，類似団体と比べて高い水準にあり，かつ増加傾向である。本市は8市町村が合併したことに伴い機能の重複した施設も多く，長寿命化や更新整備に多額の費用が生じるためその整理が追い付いていないことが類似団体よりも償却率が高くなっている要因である。
　今後は人口減少や施設維持コスト増加に対応するため，適正な資産規模を目指し，新規整備の抑制や施設の廃止・集約化・複合化など公共施設等総合管理計画に基づき資産保有量の減少に取り組む必要がある。
</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1" eb="23">
      <t>ルイジ</t>
    </rPh>
    <rPh sb="23" eb="25">
      <t>ダンタイ</t>
    </rPh>
    <rPh sb="26" eb="27">
      <t>クラ</t>
    </rPh>
    <rPh sb="29" eb="30">
      <t>タカ</t>
    </rPh>
    <rPh sb="31" eb="33">
      <t>スイジュン</t>
    </rPh>
    <rPh sb="39" eb="41">
      <t>ゾウカ</t>
    </rPh>
    <rPh sb="41" eb="43">
      <t>ケイコウ</t>
    </rPh>
    <rPh sb="77" eb="81">
      <t>チョウジュミョウカ</t>
    </rPh>
    <rPh sb="82" eb="84">
      <t>コウシン</t>
    </rPh>
    <rPh sb="84" eb="86">
      <t>セイビ</t>
    </rPh>
    <rPh sb="87" eb="89">
      <t>タガク</t>
    </rPh>
    <rPh sb="90" eb="92">
      <t>ヒヨウ</t>
    </rPh>
    <rPh sb="93" eb="94">
      <t>ショウ</t>
    </rPh>
    <rPh sb="100" eb="102">
      <t>セイリ</t>
    </rPh>
    <rPh sb="103" eb="104">
      <t>オ</t>
    </rPh>
    <rPh sb="105" eb="106">
      <t>ツ</t>
    </rPh>
    <rPh sb="114" eb="116">
      <t>ルイジ</t>
    </rPh>
    <rPh sb="116" eb="118">
      <t>ダンタイ</t>
    </rPh>
    <rPh sb="121" eb="124">
      <t>ショウキャクリツ</t>
    </rPh>
    <rPh sb="125" eb="126">
      <t>タカ</t>
    </rPh>
    <rPh sb="132" eb="134">
      <t>ヨウイン</t>
    </rPh>
    <rPh sb="155" eb="15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</si>
</sst>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587E-42EF-8A4B-4D4B0ADC7D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166760</c:v>
                </c:pt>
                <c:pt idx="1">
                  <c:v>191276</c:v>
                </c:pt>
                <c:pt idx="2">
                  <c:v>96986</c:v>
                </c:pt>
                <c:pt idx="3">
                  <c:v>90464</c:v>
                </c:pt>
                <c:pt idx="4">
                  <c:v>130730</c:v>
                </c:pt>
              </c:numCache>
            </c:numRef>
          </c:val>
          <c:smooth val="0"/>
          <c:extLst xmlns:c16r2="http://schemas.microsoft.com/office/drawing/2015/06/chart">
            <c:ext xmlns:c16="http://schemas.microsoft.com/office/drawing/2014/chart" uri="{C3380CC4-5D6E-409C-BE32-E72D297353CC}">
              <c16:uniqueId val="{00000001-587E-42EF-8A4B-4D4B0ADC7D56}"/>
            </c:ext>
          </c:extLst>
        </c:ser>
        <c:dLbls>
          <c:showLegendKey val="0"/>
          <c:showVal val="0"/>
          <c:showCatName val="0"/>
          <c:showSerName val="0"/>
          <c:showPercent val="0"/>
          <c:showBubbleSize val="0"/>
        </c:dLbls>
        <c:marker val="1"/>
        <c:smooth val="0"/>
        <c:axId val="166539264"/>
        <c:axId val="166541184"/>
      </c:lineChart>
      <c:catAx>
        <c:axId val="16653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41184"/>
        <c:crosses val="autoZero"/>
        <c:auto val="1"/>
        <c:lblAlgn val="ctr"/>
        <c:lblOffset val="100"/>
        <c:tickLblSkip val="1"/>
        <c:tickMarkSkip val="1"/>
        <c:noMultiLvlLbl val="0"/>
      </c:catAx>
      <c:valAx>
        <c:axId val="1665411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3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c:v>
                </c:pt>
                <c:pt idx="1">
                  <c:v>3.93</c:v>
                </c:pt>
                <c:pt idx="2">
                  <c:v>4.09</c:v>
                </c:pt>
                <c:pt idx="3">
                  <c:v>5.38</c:v>
                </c:pt>
                <c:pt idx="4">
                  <c:v>2.0499999999999998</c:v>
                </c:pt>
              </c:numCache>
            </c:numRef>
          </c:val>
          <c:extLst xmlns:c16r2="http://schemas.microsoft.com/office/drawing/2015/06/chart">
            <c:ext xmlns:c16="http://schemas.microsoft.com/office/drawing/2014/chart" uri="{C3380CC4-5D6E-409C-BE32-E72D297353CC}">
              <c16:uniqueId val="{00000000-5738-456A-B97D-1FC47F362C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16.63</c:v>
                </c:pt>
                <c:pt idx="1">
                  <c:v>16.79</c:v>
                </c:pt>
                <c:pt idx="2">
                  <c:v>17</c:v>
                </c:pt>
                <c:pt idx="3">
                  <c:v>17.84</c:v>
                </c:pt>
                <c:pt idx="4">
                  <c:v>18.399999999999999</c:v>
                </c:pt>
              </c:numCache>
            </c:numRef>
          </c:val>
          <c:extLst xmlns:c16r2="http://schemas.microsoft.com/office/drawing/2015/06/chart">
            <c:ext xmlns:c16="http://schemas.microsoft.com/office/drawing/2014/chart" uri="{C3380CC4-5D6E-409C-BE32-E72D297353CC}">
              <c16:uniqueId val="{00000001-5738-456A-B97D-1FC47F362CDB}"/>
            </c:ext>
          </c:extLst>
        </c:ser>
        <c:dLbls>
          <c:showLegendKey val="0"/>
          <c:showVal val="0"/>
          <c:showCatName val="0"/>
          <c:showSerName val="0"/>
          <c:showPercent val="0"/>
          <c:showBubbleSize val="0"/>
        </c:dLbls>
        <c:gapWidth val="250"/>
        <c:overlap val="100"/>
        <c:axId val="237749376"/>
        <c:axId val="23775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6.35</c:v>
                </c:pt>
                <c:pt idx="1">
                  <c:v>8.3699999999999992</c:v>
                </c:pt>
                <c:pt idx="2">
                  <c:v>3.71</c:v>
                </c:pt>
                <c:pt idx="3">
                  <c:v>6.45</c:v>
                </c:pt>
                <c:pt idx="4">
                  <c:v>2.02</c:v>
                </c:pt>
              </c:numCache>
            </c:numRef>
          </c:val>
          <c:smooth val="0"/>
          <c:extLst xmlns:c16r2="http://schemas.microsoft.com/office/drawing/2015/06/chart">
            <c:ext xmlns:c16="http://schemas.microsoft.com/office/drawing/2014/chart" uri="{C3380CC4-5D6E-409C-BE32-E72D297353CC}">
              <c16:uniqueId val="{00000002-5738-456A-B97D-1FC47F362CDB}"/>
            </c:ext>
          </c:extLst>
        </c:ser>
        <c:dLbls>
          <c:showLegendKey val="0"/>
          <c:showVal val="0"/>
          <c:showCatName val="0"/>
          <c:showSerName val="0"/>
          <c:showPercent val="0"/>
          <c:showBubbleSize val="0"/>
        </c:dLbls>
        <c:marker val="1"/>
        <c:smooth val="0"/>
        <c:axId val="237749376"/>
        <c:axId val="237751296"/>
      </c:lineChart>
      <c:catAx>
        <c:axId val="2377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751296"/>
        <c:crosses val="autoZero"/>
        <c:auto val="1"/>
        <c:lblAlgn val="ctr"/>
        <c:lblOffset val="100"/>
        <c:tickLblSkip val="1"/>
        <c:tickMarkSkip val="1"/>
        <c:noMultiLvlLbl val="0"/>
      </c:catAx>
      <c:valAx>
        <c:axId val="23775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74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0.21</c:v>
                </c:pt>
                <c:pt idx="8">
                  <c:v>#N/A</c:v>
                </c:pt>
                <c:pt idx="9">
                  <c:v>0</c:v>
                </c:pt>
              </c:numCache>
            </c:numRef>
          </c:val>
          <c:extLst xmlns:c16r2="http://schemas.microsoft.com/office/drawing/2015/06/chart">
            <c:ext xmlns:c16="http://schemas.microsoft.com/office/drawing/2014/chart" uri="{C3380CC4-5D6E-409C-BE32-E72D297353CC}">
              <c16:uniqueId val="{00000000-AA40-4B8C-BB53-8423E849CD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A40-4B8C-BB53-8423E849CD8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A40-4B8C-BB53-8423E849CD8F}"/>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0.08</c:v>
                </c:pt>
                <c:pt idx="4">
                  <c:v>#N/A</c:v>
                </c:pt>
                <c:pt idx="5">
                  <c:v>0.03</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AA40-4B8C-BB53-8423E849CD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AA40-4B8C-BB53-8423E849CD8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0.28000000000000003</c:v>
                </c:pt>
                <c:pt idx="4">
                  <c:v>#N/A</c:v>
                </c:pt>
                <c:pt idx="5">
                  <c:v>0.11</c:v>
                </c:pt>
                <c:pt idx="6">
                  <c:v>#N/A</c:v>
                </c:pt>
                <c:pt idx="7">
                  <c:v>0.3</c:v>
                </c:pt>
                <c:pt idx="8">
                  <c:v>#N/A</c:v>
                </c:pt>
                <c:pt idx="9">
                  <c:v>0.51</c:v>
                </c:pt>
              </c:numCache>
            </c:numRef>
          </c:val>
          <c:extLst xmlns:c16r2="http://schemas.microsoft.com/office/drawing/2015/06/chart">
            <c:ext xmlns:c16="http://schemas.microsoft.com/office/drawing/2014/chart" uri="{C3380CC4-5D6E-409C-BE32-E72D297353CC}">
              <c16:uniqueId val="{00000005-AA40-4B8C-BB53-8423E849CD8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0.27</c:v>
                </c:pt>
                <c:pt idx="4">
                  <c:v>#N/A</c:v>
                </c:pt>
                <c:pt idx="5">
                  <c:v>0.48</c:v>
                </c:pt>
                <c:pt idx="6">
                  <c:v>#N/A</c:v>
                </c:pt>
                <c:pt idx="7">
                  <c:v>0.6</c:v>
                </c:pt>
                <c:pt idx="8">
                  <c:v>#N/A</c:v>
                </c:pt>
                <c:pt idx="9">
                  <c:v>0.68</c:v>
                </c:pt>
              </c:numCache>
            </c:numRef>
          </c:val>
          <c:extLst xmlns:c16r2="http://schemas.microsoft.com/office/drawing/2015/06/chart">
            <c:ext xmlns:c16="http://schemas.microsoft.com/office/drawing/2014/chart" uri="{C3380CC4-5D6E-409C-BE32-E72D297353CC}">
              <c16:uniqueId val="{00000006-AA40-4B8C-BB53-8423E849CD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3.55</c:v>
                </c:pt>
                <c:pt idx="2">
                  <c:v>#N/A</c:v>
                </c:pt>
                <c:pt idx="3">
                  <c:v>3.84</c:v>
                </c:pt>
                <c:pt idx="4">
                  <c:v>#N/A</c:v>
                </c:pt>
                <c:pt idx="5">
                  <c:v>4.05</c:v>
                </c:pt>
                <c:pt idx="6">
                  <c:v>#N/A</c:v>
                </c:pt>
                <c:pt idx="7">
                  <c:v>5.35</c:v>
                </c:pt>
                <c:pt idx="8">
                  <c:v>#N/A</c:v>
                </c:pt>
                <c:pt idx="9">
                  <c:v>2.0499999999999998</c:v>
                </c:pt>
              </c:numCache>
            </c:numRef>
          </c:val>
          <c:extLst xmlns:c16r2="http://schemas.microsoft.com/office/drawing/2015/06/chart">
            <c:ext xmlns:c16="http://schemas.microsoft.com/office/drawing/2014/chart" uri="{C3380CC4-5D6E-409C-BE32-E72D297353CC}">
              <c16:uniqueId val="{00000007-AA40-4B8C-BB53-8423E849CD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5.96</c:v>
                </c:pt>
                <c:pt idx="2">
                  <c:v>#N/A</c:v>
                </c:pt>
                <c:pt idx="3">
                  <c:v>5.73</c:v>
                </c:pt>
                <c:pt idx="4">
                  <c:v>#N/A</c:v>
                </c:pt>
                <c:pt idx="5">
                  <c:v>5.41</c:v>
                </c:pt>
                <c:pt idx="6">
                  <c:v>#N/A</c:v>
                </c:pt>
                <c:pt idx="7">
                  <c:v>5.54</c:v>
                </c:pt>
                <c:pt idx="8">
                  <c:v>#N/A</c:v>
                </c:pt>
                <c:pt idx="9">
                  <c:v>5.69</c:v>
                </c:pt>
              </c:numCache>
            </c:numRef>
          </c:val>
          <c:extLst xmlns:c16r2="http://schemas.microsoft.com/office/drawing/2015/06/chart">
            <c:ext xmlns:c16="http://schemas.microsoft.com/office/drawing/2014/chart" uri="{C3380CC4-5D6E-409C-BE32-E72D297353CC}">
              <c16:uniqueId val="{00000008-AA40-4B8C-BB53-8423E849CD8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17.600000000000001</c:v>
                </c:pt>
                <c:pt idx="2">
                  <c:v>#N/A</c:v>
                </c:pt>
                <c:pt idx="3">
                  <c:v>20.64</c:v>
                </c:pt>
                <c:pt idx="4">
                  <c:v>#N/A</c:v>
                </c:pt>
                <c:pt idx="5">
                  <c:v>19.760000000000002</c:v>
                </c:pt>
                <c:pt idx="6">
                  <c:v>#N/A</c:v>
                </c:pt>
                <c:pt idx="7">
                  <c:v>16.260000000000002</c:v>
                </c:pt>
                <c:pt idx="8">
                  <c:v>#N/A</c:v>
                </c:pt>
                <c:pt idx="9">
                  <c:v>14.44</c:v>
                </c:pt>
              </c:numCache>
            </c:numRef>
          </c:val>
          <c:extLst xmlns:c16r2="http://schemas.microsoft.com/office/drawing/2015/06/chart">
            <c:ext xmlns:c16="http://schemas.microsoft.com/office/drawing/2014/chart" uri="{C3380CC4-5D6E-409C-BE32-E72D297353CC}">
              <c16:uniqueId val="{00000009-AA40-4B8C-BB53-8423E849CD8F}"/>
            </c:ext>
          </c:extLst>
        </c:ser>
        <c:dLbls>
          <c:showLegendKey val="0"/>
          <c:showVal val="0"/>
          <c:showCatName val="0"/>
          <c:showSerName val="0"/>
          <c:showPercent val="0"/>
          <c:showBubbleSize val="0"/>
        </c:dLbls>
        <c:gapWidth val="150"/>
        <c:overlap val="100"/>
        <c:axId val="238144512"/>
        <c:axId val="238150400"/>
      </c:barChart>
      <c:catAx>
        <c:axId val="2381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150400"/>
        <c:crosses val="autoZero"/>
        <c:auto val="1"/>
        <c:lblAlgn val="ctr"/>
        <c:lblOffset val="100"/>
        <c:tickLblSkip val="1"/>
        <c:tickMarkSkip val="1"/>
        <c:noMultiLvlLbl val="0"/>
      </c:catAx>
      <c:valAx>
        <c:axId val="23815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14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6481</c:v>
                </c:pt>
                <c:pt idx="5">
                  <c:v>6767</c:v>
                </c:pt>
                <c:pt idx="8">
                  <c:v>6515</c:v>
                </c:pt>
                <c:pt idx="11">
                  <c:v>6274</c:v>
                </c:pt>
                <c:pt idx="14">
                  <c:v>6157</c:v>
                </c:pt>
              </c:numCache>
            </c:numRef>
          </c:val>
          <c:extLst xmlns:c16r2="http://schemas.microsoft.com/office/drawing/2015/06/chart">
            <c:ext xmlns:c16="http://schemas.microsoft.com/office/drawing/2014/chart" uri="{C3380CC4-5D6E-409C-BE32-E72D297353CC}">
              <c16:uniqueId val="{00000000-78D7-4ACA-B3C3-446DC6EAA5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8D7-4ACA-B3C3-446DC6EAA5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77</c:v>
                </c:pt>
                <c:pt idx="3">
                  <c:v>64</c:v>
                </c:pt>
                <c:pt idx="6">
                  <c:v>55</c:v>
                </c:pt>
                <c:pt idx="9">
                  <c:v>53</c:v>
                </c:pt>
                <c:pt idx="12">
                  <c:v>49</c:v>
                </c:pt>
              </c:numCache>
            </c:numRef>
          </c:val>
          <c:extLst xmlns:c16r2="http://schemas.microsoft.com/office/drawing/2015/06/chart">
            <c:ext xmlns:c16="http://schemas.microsoft.com/office/drawing/2014/chart" uri="{C3380CC4-5D6E-409C-BE32-E72D297353CC}">
              <c16:uniqueId val="{00000002-78D7-4ACA-B3C3-446DC6EAA5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7</c:v>
                </c:pt>
                <c:pt idx="6">
                  <c:v>7</c:v>
                </c:pt>
                <c:pt idx="9">
                  <c:v>8</c:v>
                </c:pt>
                <c:pt idx="12">
                  <c:v>8</c:v>
                </c:pt>
              </c:numCache>
            </c:numRef>
          </c:val>
          <c:extLst xmlns:c16r2="http://schemas.microsoft.com/office/drawing/2015/06/chart">
            <c:ext xmlns:c16="http://schemas.microsoft.com/office/drawing/2014/chart" uri="{C3380CC4-5D6E-409C-BE32-E72D297353CC}">
              <c16:uniqueId val="{00000003-78D7-4ACA-B3C3-446DC6EAA5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1069</c:v>
                </c:pt>
                <c:pt idx="3">
                  <c:v>1265</c:v>
                </c:pt>
                <c:pt idx="6">
                  <c:v>1308</c:v>
                </c:pt>
                <c:pt idx="9">
                  <c:v>1469</c:v>
                </c:pt>
                <c:pt idx="12">
                  <c:v>1643</c:v>
                </c:pt>
              </c:numCache>
            </c:numRef>
          </c:val>
          <c:extLst xmlns:c16r2="http://schemas.microsoft.com/office/drawing/2015/06/chart">
            <c:ext xmlns:c16="http://schemas.microsoft.com/office/drawing/2014/chart" uri="{C3380CC4-5D6E-409C-BE32-E72D297353CC}">
              <c16:uniqueId val="{00000004-78D7-4ACA-B3C3-446DC6EAA5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D7-4ACA-B3C3-446DC6EAA5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8D7-4ACA-B3C3-446DC6EAA5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7528</c:v>
                </c:pt>
                <c:pt idx="3">
                  <c:v>7127</c:v>
                </c:pt>
                <c:pt idx="6">
                  <c:v>6468</c:v>
                </c:pt>
                <c:pt idx="9">
                  <c:v>5982</c:v>
                </c:pt>
                <c:pt idx="12">
                  <c:v>5900</c:v>
                </c:pt>
              </c:numCache>
            </c:numRef>
          </c:val>
          <c:extLst xmlns:c16r2="http://schemas.microsoft.com/office/drawing/2015/06/chart">
            <c:ext xmlns:c16="http://schemas.microsoft.com/office/drawing/2014/chart" uri="{C3380CC4-5D6E-409C-BE32-E72D297353CC}">
              <c16:uniqueId val="{00000007-78D7-4ACA-B3C3-446DC6EAA589}"/>
            </c:ext>
          </c:extLst>
        </c:ser>
        <c:dLbls>
          <c:showLegendKey val="0"/>
          <c:showVal val="0"/>
          <c:showCatName val="0"/>
          <c:showSerName val="0"/>
          <c:showPercent val="0"/>
          <c:showBubbleSize val="0"/>
        </c:dLbls>
        <c:gapWidth val="100"/>
        <c:overlap val="100"/>
        <c:axId val="234756736"/>
        <c:axId val="23767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2200</c:v>
                </c:pt>
                <c:pt idx="2">
                  <c:v>#N/A</c:v>
                </c:pt>
                <c:pt idx="3">
                  <c:v>#N/A</c:v>
                </c:pt>
                <c:pt idx="4">
                  <c:v>1696</c:v>
                </c:pt>
                <c:pt idx="5">
                  <c:v>#N/A</c:v>
                </c:pt>
                <c:pt idx="6">
                  <c:v>#N/A</c:v>
                </c:pt>
                <c:pt idx="7">
                  <c:v>1323</c:v>
                </c:pt>
                <c:pt idx="8">
                  <c:v>#N/A</c:v>
                </c:pt>
                <c:pt idx="9">
                  <c:v>#N/A</c:v>
                </c:pt>
                <c:pt idx="10">
                  <c:v>1238</c:v>
                </c:pt>
                <c:pt idx="11">
                  <c:v>#N/A</c:v>
                </c:pt>
                <c:pt idx="12">
                  <c:v>#N/A</c:v>
                </c:pt>
                <c:pt idx="13">
                  <c:v>1443</c:v>
                </c:pt>
                <c:pt idx="14">
                  <c:v>#N/A</c:v>
                </c:pt>
              </c:numCache>
            </c:numRef>
          </c:val>
          <c:smooth val="0"/>
          <c:extLst xmlns:c16r2="http://schemas.microsoft.com/office/drawing/2015/06/chart">
            <c:ext xmlns:c16="http://schemas.microsoft.com/office/drawing/2014/chart" uri="{C3380CC4-5D6E-409C-BE32-E72D297353CC}">
              <c16:uniqueId val="{00000008-78D7-4ACA-B3C3-446DC6EAA589}"/>
            </c:ext>
          </c:extLst>
        </c:ser>
        <c:dLbls>
          <c:showLegendKey val="0"/>
          <c:showVal val="0"/>
          <c:showCatName val="0"/>
          <c:showSerName val="0"/>
          <c:showPercent val="0"/>
          <c:showBubbleSize val="0"/>
        </c:dLbls>
        <c:marker val="1"/>
        <c:smooth val="0"/>
        <c:axId val="234756736"/>
        <c:axId val="237671168"/>
      </c:lineChart>
      <c:catAx>
        <c:axId val="2347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671168"/>
        <c:crosses val="autoZero"/>
        <c:auto val="1"/>
        <c:lblAlgn val="ctr"/>
        <c:lblOffset val="100"/>
        <c:tickLblSkip val="1"/>
        <c:tickMarkSkip val="1"/>
        <c:noMultiLvlLbl val="0"/>
      </c:catAx>
      <c:valAx>
        <c:axId val="23767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5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53967</c:v>
                </c:pt>
                <c:pt idx="5">
                  <c:v>55263</c:v>
                </c:pt>
                <c:pt idx="8">
                  <c:v>54356</c:v>
                </c:pt>
                <c:pt idx="11">
                  <c:v>52760</c:v>
                </c:pt>
                <c:pt idx="14">
                  <c:v>51813</c:v>
                </c:pt>
              </c:numCache>
            </c:numRef>
          </c:val>
          <c:extLst xmlns:c16r2="http://schemas.microsoft.com/office/drawing/2015/06/chart">
            <c:ext xmlns:c16="http://schemas.microsoft.com/office/drawing/2014/chart" uri="{C3380CC4-5D6E-409C-BE32-E72D297353CC}">
              <c16:uniqueId val="{00000000-EC26-4211-B16F-D36D489251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4318</c:v>
                </c:pt>
                <c:pt idx="5">
                  <c:v>4316</c:v>
                </c:pt>
                <c:pt idx="8">
                  <c:v>3817</c:v>
                </c:pt>
                <c:pt idx="11">
                  <c:v>4013</c:v>
                </c:pt>
                <c:pt idx="14">
                  <c:v>3726</c:v>
                </c:pt>
              </c:numCache>
            </c:numRef>
          </c:val>
          <c:extLst xmlns:c16r2="http://schemas.microsoft.com/office/drawing/2015/06/chart">
            <c:ext xmlns:c16="http://schemas.microsoft.com/office/drawing/2014/chart" uri="{C3380CC4-5D6E-409C-BE32-E72D297353CC}">
              <c16:uniqueId val="{00000001-EC26-4211-B16F-D36D489251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12936</c:v>
                </c:pt>
                <c:pt idx="5">
                  <c:v>11858</c:v>
                </c:pt>
                <c:pt idx="8">
                  <c:v>13132</c:v>
                </c:pt>
                <c:pt idx="11">
                  <c:v>13087</c:v>
                </c:pt>
                <c:pt idx="14">
                  <c:v>13021</c:v>
                </c:pt>
              </c:numCache>
            </c:numRef>
          </c:val>
          <c:extLst xmlns:c16r2="http://schemas.microsoft.com/office/drawing/2015/06/chart">
            <c:ext xmlns:c16="http://schemas.microsoft.com/office/drawing/2014/chart" uri="{C3380CC4-5D6E-409C-BE32-E72D297353CC}">
              <c16:uniqueId val="{00000002-EC26-4211-B16F-D36D489251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26-4211-B16F-D36D489251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26-4211-B16F-D36D489251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4</c:v>
                </c:pt>
                <c:pt idx="6">
                  <c:v>2</c:v>
                </c:pt>
                <c:pt idx="9">
                  <c:v>1</c:v>
                </c:pt>
                <c:pt idx="12">
                  <c:v>1</c:v>
                </c:pt>
              </c:numCache>
            </c:numRef>
          </c:val>
          <c:extLst xmlns:c16r2="http://schemas.microsoft.com/office/drawing/2015/06/chart">
            <c:ext xmlns:c16="http://schemas.microsoft.com/office/drawing/2014/chart" uri="{C3380CC4-5D6E-409C-BE32-E72D297353CC}">
              <c16:uniqueId val="{00000005-EC26-4211-B16F-D36D489251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6735</c:v>
                </c:pt>
                <c:pt idx="3">
                  <c:v>6449</c:v>
                </c:pt>
                <c:pt idx="6">
                  <c:v>6178</c:v>
                </c:pt>
                <c:pt idx="9">
                  <c:v>5861</c:v>
                </c:pt>
                <c:pt idx="12">
                  <c:v>5811</c:v>
                </c:pt>
              </c:numCache>
            </c:numRef>
          </c:val>
          <c:extLst xmlns:c16r2="http://schemas.microsoft.com/office/drawing/2015/06/chart">
            <c:ext xmlns:c16="http://schemas.microsoft.com/office/drawing/2014/chart" uri="{C3380CC4-5D6E-409C-BE32-E72D297353CC}">
              <c16:uniqueId val="{00000006-EC26-4211-B16F-D36D489251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c:v>
                </c:pt>
                <c:pt idx="3">
                  <c:v>36</c:v>
                </c:pt>
                <c:pt idx="6">
                  <c:v>29</c:v>
                </c:pt>
                <c:pt idx="9">
                  <c:v>22</c:v>
                </c:pt>
                <c:pt idx="12">
                  <c:v>15</c:v>
                </c:pt>
              </c:numCache>
            </c:numRef>
          </c:val>
          <c:extLst xmlns:c16r2="http://schemas.microsoft.com/office/drawing/2015/06/chart">
            <c:ext xmlns:c16="http://schemas.microsoft.com/office/drawing/2014/chart" uri="{C3380CC4-5D6E-409C-BE32-E72D297353CC}">
              <c16:uniqueId val="{00000007-EC26-4211-B16F-D36D489251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13701</c:v>
                </c:pt>
                <c:pt idx="3">
                  <c:v>14709</c:v>
                </c:pt>
                <c:pt idx="6">
                  <c:v>15568</c:v>
                </c:pt>
                <c:pt idx="9">
                  <c:v>16091</c:v>
                </c:pt>
                <c:pt idx="12">
                  <c:v>15780</c:v>
                </c:pt>
              </c:numCache>
            </c:numRef>
          </c:val>
          <c:extLst xmlns:c16r2="http://schemas.microsoft.com/office/drawing/2015/06/chart">
            <c:ext xmlns:c16="http://schemas.microsoft.com/office/drawing/2014/chart" uri="{C3380CC4-5D6E-409C-BE32-E72D297353CC}">
              <c16:uniqueId val="{00000008-EC26-4211-B16F-D36D489251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359</c:v>
                </c:pt>
                <c:pt idx="3">
                  <c:v>310</c:v>
                </c:pt>
                <c:pt idx="6">
                  <c:v>266</c:v>
                </c:pt>
                <c:pt idx="9">
                  <c:v>222</c:v>
                </c:pt>
                <c:pt idx="12">
                  <c:v>181</c:v>
                </c:pt>
              </c:numCache>
            </c:numRef>
          </c:val>
          <c:extLst xmlns:c16r2="http://schemas.microsoft.com/office/drawing/2015/06/chart">
            <c:ext xmlns:c16="http://schemas.microsoft.com/office/drawing/2014/chart" uri="{C3380CC4-5D6E-409C-BE32-E72D297353CC}">
              <c16:uniqueId val="{00000009-EC26-4211-B16F-D36D489251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59691</c:v>
                </c:pt>
                <c:pt idx="3">
                  <c:v>59562</c:v>
                </c:pt>
                <c:pt idx="6">
                  <c:v>58339</c:v>
                </c:pt>
                <c:pt idx="9">
                  <c:v>56078</c:v>
                </c:pt>
                <c:pt idx="12">
                  <c:v>55046</c:v>
                </c:pt>
              </c:numCache>
            </c:numRef>
          </c:val>
          <c:extLst xmlns:c16r2="http://schemas.microsoft.com/office/drawing/2015/06/chart">
            <c:ext xmlns:c16="http://schemas.microsoft.com/office/drawing/2014/chart" uri="{C3380CC4-5D6E-409C-BE32-E72D297353CC}">
              <c16:uniqueId val="{0000000A-EC26-4211-B16F-D36D489251D0}"/>
            </c:ext>
          </c:extLst>
        </c:ser>
        <c:dLbls>
          <c:showLegendKey val="0"/>
          <c:showVal val="0"/>
          <c:showCatName val="0"/>
          <c:showSerName val="0"/>
          <c:showPercent val="0"/>
          <c:showBubbleSize val="0"/>
        </c:dLbls>
        <c:gapWidth val="100"/>
        <c:overlap val="100"/>
        <c:axId val="234268160"/>
        <c:axId val="23427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9310</c:v>
                </c:pt>
                <c:pt idx="2">
                  <c:v>#N/A</c:v>
                </c:pt>
                <c:pt idx="3">
                  <c:v>#N/A</c:v>
                </c:pt>
                <c:pt idx="4">
                  <c:v>9632</c:v>
                </c:pt>
                <c:pt idx="5">
                  <c:v>#N/A</c:v>
                </c:pt>
                <c:pt idx="6">
                  <c:v>#N/A</c:v>
                </c:pt>
                <c:pt idx="7">
                  <c:v>9076</c:v>
                </c:pt>
                <c:pt idx="8">
                  <c:v>#N/A</c:v>
                </c:pt>
                <c:pt idx="9">
                  <c:v>#N/A</c:v>
                </c:pt>
                <c:pt idx="10">
                  <c:v>8415</c:v>
                </c:pt>
                <c:pt idx="11">
                  <c:v>#N/A</c:v>
                </c:pt>
                <c:pt idx="12">
                  <c:v>#N/A</c:v>
                </c:pt>
                <c:pt idx="13">
                  <c:v>8274</c:v>
                </c:pt>
                <c:pt idx="14">
                  <c:v>#N/A</c:v>
                </c:pt>
              </c:numCache>
            </c:numRef>
          </c:val>
          <c:smooth val="0"/>
          <c:extLst xmlns:c16r2="http://schemas.microsoft.com/office/drawing/2015/06/chart">
            <c:ext xmlns:c16="http://schemas.microsoft.com/office/drawing/2014/chart" uri="{C3380CC4-5D6E-409C-BE32-E72D297353CC}">
              <c16:uniqueId val="{0000000B-EC26-4211-B16F-D36D489251D0}"/>
            </c:ext>
          </c:extLst>
        </c:ser>
        <c:dLbls>
          <c:showLegendKey val="0"/>
          <c:showVal val="0"/>
          <c:showCatName val="0"/>
          <c:showSerName val="0"/>
          <c:showPercent val="0"/>
          <c:showBubbleSize val="0"/>
        </c:dLbls>
        <c:marker val="1"/>
        <c:smooth val="0"/>
        <c:axId val="234268160"/>
        <c:axId val="234270080"/>
      </c:lineChart>
      <c:catAx>
        <c:axId val="2342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270080"/>
        <c:crosses val="autoZero"/>
        <c:auto val="1"/>
        <c:lblAlgn val="ctr"/>
        <c:lblOffset val="100"/>
        <c:tickLblSkip val="1"/>
        <c:tickMarkSkip val="1"/>
        <c:noMultiLvlLbl val="0"/>
      </c:catAx>
      <c:valAx>
        <c:axId val="23427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2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4175</c:v>
                </c:pt>
                <c:pt idx="1">
                  <c:v>4180</c:v>
                </c:pt>
                <c:pt idx="2">
                  <c:v>4185</c:v>
                </c:pt>
              </c:numCache>
            </c:numRef>
          </c:val>
          <c:extLst xmlns:c16r2="http://schemas.microsoft.com/office/drawing/2015/06/chart">
            <c:ext xmlns:c16="http://schemas.microsoft.com/office/drawing/2014/chart" uri="{C3380CC4-5D6E-409C-BE32-E72D297353CC}">
              <c16:uniqueId val="{00000000-5004-4923-9110-2E0BBE4B1D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360</c:v>
                </c:pt>
                <c:pt idx="1">
                  <c:v>260</c:v>
                </c:pt>
                <c:pt idx="2">
                  <c:v>0</c:v>
                </c:pt>
              </c:numCache>
            </c:numRef>
          </c:val>
          <c:extLst xmlns:c16r2="http://schemas.microsoft.com/office/drawing/2015/06/chart">
            <c:ext xmlns:c16="http://schemas.microsoft.com/office/drawing/2014/chart" uri="{C3380CC4-5D6E-409C-BE32-E72D297353CC}">
              <c16:uniqueId val="{00000001-5004-4923-9110-2E0BBE4B1D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11606</c:v>
                </c:pt>
                <c:pt idx="1">
                  <c:v>11764</c:v>
                </c:pt>
                <c:pt idx="2">
                  <c:v>12014</c:v>
                </c:pt>
              </c:numCache>
            </c:numRef>
          </c:val>
          <c:extLst xmlns:c16r2="http://schemas.microsoft.com/office/drawing/2015/06/chart">
            <c:ext xmlns:c16="http://schemas.microsoft.com/office/drawing/2014/chart" uri="{C3380CC4-5D6E-409C-BE32-E72D297353CC}">
              <c16:uniqueId val="{00000002-5004-4923-9110-2E0BBE4B1D40}"/>
            </c:ext>
          </c:extLst>
        </c:ser>
        <c:dLbls>
          <c:showLegendKey val="0"/>
          <c:showVal val="0"/>
          <c:showCatName val="0"/>
          <c:showSerName val="0"/>
          <c:showPercent val="0"/>
          <c:showBubbleSize val="0"/>
        </c:dLbls>
        <c:gapWidth val="120"/>
        <c:overlap val="100"/>
        <c:axId val="237775872"/>
        <c:axId val="237777664"/>
      </c:barChart>
      <c:catAx>
        <c:axId val="2377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777664"/>
        <c:crosses val="autoZero"/>
        <c:auto val="1"/>
        <c:lblAlgn val="ctr"/>
        <c:lblOffset val="100"/>
        <c:tickLblSkip val="1"/>
        <c:tickMarkSkip val="1"/>
        <c:noMultiLvlLbl val="0"/>
      </c:catAx>
      <c:valAx>
        <c:axId val="237777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77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{BE455FE7-9A5A-449B-8965-568738E5EDAB}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F08-4A74-BB99-8ABFEE48258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{0871F6F0-711B-4DD1-8AA3-5E0A9FF37C97}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08-4A74-BB99-8ABFEE48258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{3EC5F078-3FC4-4B92-B022-DE99CF852A4F}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08-4A74-BB99-8ABFEE48258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{8A518CF3-73E8-4CB0-9F7E-FAA79718226B}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08-4A74-BB99-8ABFEE48258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{2A43A6C1-6BF3-4400-8B28-CF55963C5026}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08-4A74-BB99-8ABFEE4825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{E8B9C39D-CFB6-42FB-A5C4-D9664C973C1D}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F08-4A74-BB99-8ABFEE4825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{CBD9B649-9C6A-4DF3-96C9-B1DB4BB8C41F}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F08-4A74-BB99-8ABFEE48258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{A6F1B8B6-7677-444E-BB95-3AB18045EF9F}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F08-4A74-BB99-8ABFEE48258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{9088A726-C692-43A9-94D8-347462C9758E}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F08-4A74-BB99-8ABFEE4825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59.7</c:v>
                </c:pt>
                <c:pt idx="32">
                  <c:v>60.1</c:v>
                </c:pt>
              </c:numCache>
            </c:numRef>
          </c:xVal>
          <c:yVal>
            <c:numRef>
              <c:f>公会計指標分析・財政指標組合せ分析表!$BP$51:$DC$51</c:f>
              <c:numCache>
                <c:formatCode>#,##0.0;"▲ "#,##0.0</c:formatCode>
                <c:ptCount val="40"/>
                <c:pt idx="24">
                  <c:v>47.8</c:v>
                </c:pt>
                <c:pt idx="32">
                  <c:v>48.7</c:v>
                </c:pt>
              </c:numCache>
            </c:numRef>
          </c:yVal>
          <c:smooth val="0"/>
          <c:extLst xmlns:c16r2="http://schemas.microsoft.com/office/drawing/2015/06/chart">
            <c:ext xmlns:c16="http://schemas.microsoft.com/office/drawing/2014/chart" uri="{C3380CC4-5D6E-409C-BE32-E72D297353CC}">
              <c16:uniqueId val="{00000009-1F08-4A74-BB99-8ABFEE4825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{10E2A48B-EA6A-40F3-B015-23A4A2242B0E}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F08-4A74-BB99-8ABFEE48258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{0D185B91-5796-4A37-BB7C-6AC876B23BF4}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08-4A74-BB99-8ABFEE48258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{C215F36A-816B-4FE5-ADB5-49B08CA65E32}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08-4A74-BB99-8ABFEE48258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{0BA2F30C-5B8F-4C1E-82CA-99995D954051}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08-4A74-BB99-8ABFEE48258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{1BC99E27-E8C9-4940-AC9C-C26A94A14A35}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08-4A74-BB99-8ABFEE4825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{52D11AE2-9B62-402B-8456-BE5A6427E03F}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F08-4A74-BB99-8ABFEE4825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{7D1C294D-94A4-42AA-94D7-14F9199D8121}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F08-4A74-BB99-8ABFEE48258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{23BB92C1-5D09-4503-B694-911AA865E524}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F08-4A74-BB99-8ABFEE48258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{D4CEF12A-448D-4EC0-9EFD-E192923BAAF8}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F08-4A74-BB99-8ABFEE4825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1F08-4A74-BB99-8ABFEE482582}"/>
            </c:ext>
          </c:extLst>
        </c:ser>
        <c:dLbls>
          <c:showLegendKey val="0"/>
          <c:showVal val="1"/>
          <c:showCatName val="0"/>
          <c:showSerName val="0"/>
          <c:showPercent val="0"/>
          <c:showBubbleSize val="0"/>
        </c:dLbls>
        <c:axId val="238266624"/>
        <c:axId val="238358912"/>
      </c:scatterChart>
      <c:valAx>
        <c:axId val="238266624"/>
        <c:scaling>
          <c:orientation val="minMax"/>
          <c:max val="6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358912"/>
        <c:crosses val="autoZero"/>
        <c:crossBetween val="midCat"/>
      </c:valAx>
      <c:valAx>
        <c:axId val="238358912"/>
        <c:scaling>
          <c:orientation val="minMax"/>
          <c:max val="5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266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{0DBE4F9A-72E6-4E85-B6D7-29638345DDF9}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6B6-4A89-B107-83653FCA7B6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{27E1FEFC-6FB8-4BA5-A77E-0210060E0E3A}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B6-4A89-B107-83653FCA7B6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{F8C067E6-365F-4B86-9EE7-1A3A164FF26E}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B6-4A89-B107-83653FCA7B6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{14F82A52-A93C-4038-8E2C-F751A9DA3862}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B6-4A89-B107-83653FCA7B6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{8D6B58DA-26A5-4022-ACC1-8285F36D3FE3}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B6-4A89-B107-83653FCA7B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{6C60CC5B-812B-4C51-B80F-45F660C94FEF}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6B6-4A89-B107-83653FCA7B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{E29A8148-726F-47FB-B9E5-CFD6A43DDA93}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6B6-4A89-B107-83653FCA7B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{43CFA5DE-1721-475D-B925-B4F2C28FE8F6}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6B6-4A89-B107-83653FCA7B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{FDA4597E-F44C-47FC-A24F-6335DF256EB6}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6B6-4A89-B107-83653FCA7B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11.3</c:v>
                </c:pt>
                <c:pt idx="16">
                  <c:v>9.3000000000000007</c:v>
                </c:pt>
                <c:pt idx="24">
                  <c:v>7.8</c:v>
                </c:pt>
                <c:pt idx="32">
                  <c:v>7.5</c:v>
                </c:pt>
              </c:numCache>
            </c:numRef>
          </c:xVal>
          <c:yVal>
            <c:numRef>
              <c:f>公会計指標分析・財政指標組合せ分析表!$BP$73:$DC$73</c:f>
              <c:numCache>
                <c:formatCode>#,##0.0;"▲ "#,##0.0</c:formatCode>
                <c:ptCount val="40"/>
                <c:pt idx="0">
                  <c:v>49.6</c:v>
                </c:pt>
                <c:pt idx="8">
                  <c:v>52.5</c:v>
                </c:pt>
                <c:pt idx="16">
                  <c:v>49.1</c:v>
                </c:pt>
                <c:pt idx="24">
                  <c:v>47.8</c:v>
                </c:pt>
                <c:pt idx="32">
                  <c:v>48.7</c:v>
                </c:pt>
              </c:numCache>
            </c:numRef>
          </c:yVal>
          <c:smooth val="0"/>
          <c:extLst xmlns:c16r2="http://schemas.microsoft.com/office/drawing/2015/06/chart">
            <c:ext xmlns:c16="http://schemas.microsoft.com/office/drawing/2014/chart" uri="{C3380CC4-5D6E-409C-BE32-E72D297353CC}">
              <c16:uniqueId val="{00000009-E6B6-4A89-B107-83653FCA7B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{5C93BE66-4266-4739-9FBB-A63785DB5A35}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6B6-4A89-B107-83653FCA7B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{52EF9953-D867-484E-AD8E-176E4F182207}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B6-4A89-B107-83653FCA7B6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{64D9F63C-13F3-4EFC-B443-35734B463452}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B6-4A89-B107-83653FCA7B6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{73D72DD0-5277-429D-81E6-D5DF74F37784}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B6-4A89-B107-83653FCA7B6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{7021EA0E-D3B7-441C-A75E-7ABA891AB4B0}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B6-4A89-B107-83653FCA7B6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{1F75C694-0A0C-403F-B1DA-D0658E2E32A1}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6B6-4A89-B107-83653FCA7B6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{F4EBB131-DE51-40BA-88F4-FB16268160D2}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6B6-4A89-B107-83653FCA7B6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{69E32244-A326-4937-8AC4-FF5A33694C33}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6B6-4A89-B107-83653FCA7B6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{B0AA1E05-7711-427D-9038-4C004F17A1B2}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6B6-4A89-B107-83653FCA7B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E6B6-4A89-B107-83653FCA7B66}"/>
            </c:ext>
          </c:extLst>
        </c:ser>
        <c:dLbls>
          <c:showLegendKey val="0"/>
          <c:showVal val="1"/>
          <c:showCatName val="0"/>
          <c:showSerName val="0"/>
          <c:showPercent val="0"/>
          <c:showBubbleSize val="0"/>
        </c:dLbls>
        <c:axId val="239093632"/>
        <c:axId val="239128576"/>
      </c:scatterChart>
      <c:valAx>
        <c:axId val="239093632"/>
        <c:scaling>
          <c:orientation val="minMax"/>
          <c:max val="13.1"/>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128576"/>
        <c:crosses val="autoZero"/>
        <c:crossBetween val="midCat"/>
      </c:valAx>
      <c:valAx>
        <c:axId val="239128576"/>
        <c:scaling>
          <c:orientation val="minMax"/>
          <c:max val="5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093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新規地方債発行額を償還元金以内に制限していることや積極的な繰上償還を実施してきたことから減少傾向にある。しかしながら，公営企業債の元利償還金に対する繰入金については，下水道事業や農業集落排水事業に係る準元利償還金が増加していることから増加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300">
              <a:latin typeface="ＭＳ ゴシック" pitchFamily="49" charset="-128"/>
              <a:ea typeface="ＭＳ ゴシック" pitchFamily="49" charset="-128"/>
            </a:rPr>
            <a:t>　今後も必要性や緊急性などを勘案のうえ，事業を精査し，地方債の新規発行額の抑制に努める。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繰上償還の実施等により一般会計等に係る地方債の現在高が減少していることや退職手当支給率の減等による退職手当負担見込額が減少していることから，前年度と比較し減少した。しかし，公営企業等繰入見込額については下水道事業や農業集落排水事業等に係る見込額が増加傾向にある。</a:t>
          </a:r>
        </a:p>
        <a:p>
          <a:r>
            <a:rPr kumimoji="1" lang="ja-JP" altLang="en-US" sz="1400">
              <a:latin typeface="ＭＳ ゴシック" pitchFamily="49" charset="-128"/>
              <a:ea typeface="ＭＳ ゴシック" pitchFamily="49" charset="-128"/>
            </a:rPr>
            <a:t>　充当可能財源等については，小中学校外国語教育推進事業にふるさと創生基金を取り崩したこと等から充当可能基金は減少，都市計画事業にかかる地方債償還額への充当割合の減等により充当可能特定歳入は減少，基準財政需要額算入見込額も減少となった。</a:t>
          </a:r>
        </a:p>
        <a:p>
          <a:r>
            <a:rPr kumimoji="1" lang="ja-JP" altLang="en-US" sz="1400">
              <a:latin typeface="ＭＳ ゴシック" pitchFamily="49" charset="-128"/>
              <a:ea typeface="ＭＳ ゴシック" pitchFamily="49" charset="-128"/>
            </a:rPr>
            <a:t>　今後も新規発行地方債の抑制や交付税算入等の財政運営に有利な地方債の発行に努めるとともに，充当可能財源を確保することで比率の低下を図る。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千万円を減債基金に積み立てた一方，繰上償還の財源として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千万円を取り崩したこと，過疎対策事業債（ソフト事業（基金積立分））を借り入れ過疎地域自立促進基金に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億円積み立てた一方，定住対策事業に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必要な事業を精査し効果的かつ積極的な基金活用を行う。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・過疎地域自立促進基金：過疎地域自立促進計画に基づく事業を実施し，集落の維持及び活性化その他の住民が将来にわたり安全に安心して暮らすことのできる地域社会の実現を図るため。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・過疎地域自立促進基金：定住対策事業などの財源として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百万円を充当した一方で，過疎対策事業債（ソフト事業（基金積立分））を借り入れ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・ブロードバンドひかり基金：ケーブルテレビ施設の施設機能の維持向上等のため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千万円を積み立てた一方，小中学校外国語教育推進事業などの財源として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年度に過疎地域自立促進計画に基づく事業の財源として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年度に地域づくり事業の財源として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年度に職員退職手当の財源として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・普通交付税の合併算定替による特例措置の適用期限終了や社会保障関係経費の増大に備えるため積立を行うとともに，財源調整として必要に応じて取り崩す。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千万円を減債基金に積み立てた一方，繰上償還の財源として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52,671
778.14
40,472,960
39,624,781
466,314
22,738,340
50,209,052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有形固定資産減価償却率は，インフラ資産の工作物について固定資産減価償却率が高いことが要因で，類似団体より高い水準にある。平成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年度は前年度末と比較して主に建物の減価償却率が上昇したため，固定資産減価償却率は</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％上昇している。</a:t>
          </a:r>
        </a:p>
        <a:p>
          <a:r>
            <a:rPr kumimoji="1" lang="ja-JP" altLang="en-US" sz="1050">
              <a:latin typeface="ＭＳ Ｐゴシック" panose="020B0600070205080204" pitchFamily="50" charset="-128"/>
              <a:ea typeface="ＭＳ Ｐゴシック" panose="020B0600070205080204" pitchFamily="50" charset="-128"/>
            </a:rPr>
            <a:t>　施設全体をみると類似団体と比較して大きく老朽化が進んでいるわけではないが，公共施設等総合管理計画や個別施設計画に基づき，老朽化した施設について，点検・診断や計画的な予防保全による長寿命化を進めていくなど，老朽化対策に努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20066</xdr:rowOff>
    </xdr:from>
    <xdr:to>
      <xdr:col>23</xdr:col>
      <xdr:colOff>136525</xdr:colOff>
      <xdr:row>29</xdr:row>
      <xdr:rowOff>121666</xdr:rowOff>
    </xdr:to>
    <xdr:sp macro="" textlink="">
      <xdr:nvSpPr>
        <xdr:cNvPr id="76" name="楕円 75"/>
        <xdr:cNvSpPr/>
      </xdr:nvSpPr>
      <xdr:spPr>
        <a:xfrm>
          <a:off x="47117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42943</xdr:rowOff>
    </xdr:from>
    <xdr:ext cx="405111" cy="259045"/>
    <xdr:sp macro="" textlink="">
      <xdr:nvSpPr>
        <xdr:cNvPr id="77" name="有形固定資産減価償却率該当値テキスト"/>
        <xdr:cNvSpPr txBox="1"/>
      </xdr:nvSpPr>
      <xdr:spPr>
        <a:xfrm>
          <a:off x="4813300" y="561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28702</xdr:rowOff>
    </xdr:from>
    <xdr:to>
      <xdr:col>19</xdr:col>
      <xdr:colOff>187325</xdr:colOff>
      <xdr:row>29</xdr:row>
      <xdr:rowOff>130302</xdr:rowOff>
    </xdr:to>
    <xdr:sp macro="" textlink="">
      <xdr:nvSpPr>
        <xdr:cNvPr id="78" name="楕円 77"/>
        <xdr:cNvSpPr/>
      </xdr:nvSpPr>
      <xdr:spPr>
        <a:xfrm>
          <a:off x="4000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70866</xdr:rowOff>
    </xdr:from>
    <xdr:to>
      <xdr:col>23</xdr:col>
      <xdr:colOff>85725</xdr:colOff>
      <xdr:row>29</xdr:row>
      <xdr:rowOff>79502</xdr:rowOff>
    </xdr:to>
    <xdr:cxnSp macro="">
      <xdr:nvCxnSpPr>
        <xdr:cNvPr id="79" name="直線コネクタ 78"/>
        <xdr:cNvCxnSpPr/>
      </xdr:nvCxnSpPr>
      <xdr:spPr>
        <a:xfrm flipV="1">
          <a:off x="4051300" y="5814441"/>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0"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146829</xdr:rowOff>
    </xdr:from>
    <xdr:ext cx="405111" cy="259045"/>
    <xdr:sp macro="" textlink="">
      <xdr:nvSpPr>
        <xdr:cNvPr id="82" name="n_1mainValue有形固定資産減価償却率"/>
        <xdr:cNvSpPr txBox="1"/>
      </xdr:nvSpPr>
      <xdr:spPr>
        <a:xfrm>
          <a:off x="3836044" y="554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新規地方債発行額を地方債の償還元金以内に制限するなど地方債の残高削減を行っているため将来負担額は減少傾向であるものの，依然地方債残高は類似団体と比較すると大きく上回っている。また，普通交付税の合併特例措置の段階的縮減などの影響により収入が減少していることに加え，施設管理等をはじめとする物件費が増加していることが類似団体と比較し長くなっている要因で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23" name="楕円 122"/>
        <xdr:cNvSpPr/>
      </xdr:nvSpPr>
      <xdr:spPr>
        <a:xfrm>
          <a:off x="147447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24" name="債務償還可能年数該当値テキスト"/>
        <xdr:cNvSpPr txBox="1"/>
      </xdr:nvSpPr>
      <xdr:spPr>
        <a:xfrm>
          <a:off x="14846300" y="5605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52,671
778.14
40,472,960
39,624,781
466,314
22,738,340
50,209,052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0" name="楕円 69"/>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1"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2" name="楕円 71"/>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80010</xdr:rowOff>
    </xdr:to>
    <xdr:cxnSp macro="">
      <xdr:nvCxnSpPr>
        <xdr:cNvPr id="73" name="直線コネクタ 72"/>
        <xdr:cNvCxnSpPr/>
      </xdr:nvCxnSpPr>
      <xdr:spPr>
        <a:xfrm flipV="1">
          <a:off x="3797300" y="6408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76" name="n_1mainValue【道路】&#10;有形固定資産減価償却率"/>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70739</xdr:rowOff>
    </xdr:from>
    <xdr:to>
      <xdr:col>55</xdr:col>
      <xdr:colOff>50800</xdr:colOff>
      <xdr:row>33</xdr:row>
      <xdr:rowOff>889</xdr:rowOff>
    </xdr:to>
    <xdr:sp macro="" textlink="">
      <xdr:nvSpPr>
        <xdr:cNvPr id="114" name="楕円 113"/>
        <xdr:cNvSpPr/>
      </xdr:nvSpPr>
      <xdr:spPr>
        <a:xfrm>
          <a:off x="10426700" y="55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23766</xdr:rowOff>
    </xdr:from>
    <xdr:ext cx="534377" cy="259045"/>
    <xdr:sp macro="" textlink="">
      <xdr:nvSpPr>
        <xdr:cNvPr id="115" name="【道路】&#10;一人当たり延長該当値テキスト"/>
        <xdr:cNvSpPr txBox="1"/>
      </xdr:nvSpPr>
      <xdr:spPr>
        <a:xfrm>
          <a:off x="10515600" y="55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93866</xdr:rowOff>
    </xdr:from>
    <xdr:to>
      <xdr:col>50</xdr:col>
      <xdr:colOff>165100</xdr:colOff>
      <xdr:row>33</xdr:row>
      <xdr:rowOff>24016</xdr:rowOff>
    </xdr:to>
    <xdr:sp macro="" textlink="">
      <xdr:nvSpPr>
        <xdr:cNvPr id="116" name="楕円 115"/>
        <xdr:cNvSpPr/>
      </xdr:nvSpPr>
      <xdr:spPr>
        <a:xfrm>
          <a:off x="9588500" y="55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121539</xdr:rowOff>
    </xdr:from>
    <xdr:to>
      <xdr:col>55</xdr:col>
      <xdr:colOff>0</xdr:colOff>
      <xdr:row>32</xdr:row>
      <xdr:rowOff>144666</xdr:rowOff>
    </xdr:to>
    <xdr:cxnSp macro="">
      <xdr:nvCxnSpPr>
        <xdr:cNvPr id="117" name="直線コネクタ 116"/>
        <xdr:cNvCxnSpPr/>
      </xdr:nvCxnSpPr>
      <xdr:spPr>
        <a:xfrm flipV="1">
          <a:off x="9639300" y="5607939"/>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8"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40543</xdr:rowOff>
    </xdr:from>
    <xdr:ext cx="534377" cy="259045"/>
    <xdr:sp macro="" textlink="">
      <xdr:nvSpPr>
        <xdr:cNvPr id="120" name="n_1mainValue【道路】&#10;一人当たり延長"/>
        <xdr:cNvSpPr txBox="1"/>
      </xdr:nvSpPr>
      <xdr:spPr>
        <a:xfrm>
          <a:off x="9359411" y="53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楕円 159"/>
        <xdr:cNvSpPr/>
      </xdr:nvSpPr>
      <xdr:spPr>
        <a:xfrm>
          <a:off x="4584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61" name="【橋りょう・トンネル】&#10;有形固定資産減価償却率該当値テキスト"/>
        <xdr:cNvSpPr txBox="1"/>
      </xdr:nvSpPr>
      <xdr:spPr>
        <a:xfrm>
          <a:off x="4673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62" name="楕円 161"/>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58</xdr:row>
      <xdr:rowOff>150223</xdr:rowOff>
    </xdr:to>
    <xdr:cxnSp macro="">
      <xdr:nvCxnSpPr>
        <xdr:cNvPr id="163" name="直線コネクタ 162"/>
        <xdr:cNvCxnSpPr/>
      </xdr:nvCxnSpPr>
      <xdr:spPr>
        <a:xfrm>
          <a:off x="3797300" y="100877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4"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166" name="n_1mainValue【橋りょう・トンネ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170374</xdr:rowOff>
    </xdr:from>
    <xdr:to>
      <xdr:col>55</xdr:col>
      <xdr:colOff>50800</xdr:colOff>
      <xdr:row>62</xdr:row>
      <xdr:rowOff>100524</xdr:rowOff>
    </xdr:to>
    <xdr:sp macro="" textlink="">
      <xdr:nvSpPr>
        <xdr:cNvPr id="204" name="楕円 203"/>
        <xdr:cNvSpPr/>
      </xdr:nvSpPr>
      <xdr:spPr>
        <a:xfrm>
          <a:off x="10426700" y="106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21801</xdr:rowOff>
    </xdr:from>
    <xdr:ext cx="599010" cy="259045"/>
    <xdr:sp macro="" textlink="">
      <xdr:nvSpPr>
        <xdr:cNvPr id="205" name="【橋りょう・トンネル】&#10;一人当たり有形固定資産（償却資産）額該当値テキスト"/>
        <xdr:cNvSpPr txBox="1"/>
      </xdr:nvSpPr>
      <xdr:spPr>
        <a:xfrm>
          <a:off x="10515600" y="1048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14833</xdr:rowOff>
    </xdr:from>
    <xdr:to>
      <xdr:col>50</xdr:col>
      <xdr:colOff>165100</xdr:colOff>
      <xdr:row>62</xdr:row>
      <xdr:rowOff>116433</xdr:rowOff>
    </xdr:to>
    <xdr:sp macro="" textlink="">
      <xdr:nvSpPr>
        <xdr:cNvPr id="206" name="楕円 205"/>
        <xdr:cNvSpPr/>
      </xdr:nvSpPr>
      <xdr:spPr>
        <a:xfrm>
          <a:off x="9588500" y="106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49724</xdr:rowOff>
    </xdr:from>
    <xdr:to>
      <xdr:col>55</xdr:col>
      <xdr:colOff>0</xdr:colOff>
      <xdr:row>62</xdr:row>
      <xdr:rowOff>65633</xdr:rowOff>
    </xdr:to>
    <xdr:cxnSp macro="">
      <xdr:nvCxnSpPr>
        <xdr:cNvPr id="207" name="直線コネクタ 206"/>
        <xdr:cNvCxnSpPr/>
      </xdr:nvCxnSpPr>
      <xdr:spPr>
        <a:xfrm flipV="1">
          <a:off x="9639300" y="10679624"/>
          <a:ext cx="838200" cy="1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8"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132960</xdr:rowOff>
    </xdr:from>
    <xdr:ext cx="599010" cy="259045"/>
    <xdr:sp macro="" textlink="">
      <xdr:nvSpPr>
        <xdr:cNvPr id="210" name="n_1mainValue【橋りょう・トンネル】&#10;一人当たり有形固定資産（償却資産）額"/>
        <xdr:cNvSpPr txBox="1"/>
      </xdr:nvSpPr>
      <xdr:spPr>
        <a:xfrm>
          <a:off x="9327095" y="1041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249" name="楕円 248"/>
        <xdr:cNvSpPr/>
      </xdr:nvSpPr>
      <xdr:spPr>
        <a:xfrm>
          <a:off x="4584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250" name="【公営住宅】&#10;有形固定資産減価償却率該当値テキスト"/>
        <xdr:cNvSpPr txBox="1"/>
      </xdr:nvSpPr>
      <xdr:spPr>
        <a:xfrm>
          <a:off x="4673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251" name="楕円 250"/>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43814</xdr:rowOff>
    </xdr:from>
    <xdr:to>
      <xdr:col>24</xdr:col>
      <xdr:colOff>63500</xdr:colOff>
      <xdr:row>80</xdr:row>
      <xdr:rowOff>66675</xdr:rowOff>
    </xdr:to>
    <xdr:cxnSp macro="">
      <xdr:nvCxnSpPr>
        <xdr:cNvPr id="252" name="直線コネクタ 251"/>
        <xdr:cNvCxnSpPr/>
      </xdr:nvCxnSpPr>
      <xdr:spPr>
        <a:xfrm flipV="1">
          <a:off x="3797300" y="137598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255" name="n_1mainValue【公営住宅】&#10;有形固定資産減価償却率"/>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78739</xdr:rowOff>
    </xdr:from>
    <xdr:to>
      <xdr:col>55</xdr:col>
      <xdr:colOff>50800</xdr:colOff>
      <xdr:row>81</xdr:row>
      <xdr:rowOff>8889</xdr:rowOff>
    </xdr:to>
    <xdr:sp macro="" textlink="">
      <xdr:nvSpPr>
        <xdr:cNvPr id="293" name="楕円 292"/>
        <xdr:cNvSpPr/>
      </xdr:nvSpPr>
      <xdr:spPr>
        <a:xfrm>
          <a:off x="10426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101616</xdr:rowOff>
    </xdr:from>
    <xdr:ext cx="469744" cy="259045"/>
    <xdr:sp macro="" textlink="">
      <xdr:nvSpPr>
        <xdr:cNvPr id="294" name="【公営住宅】&#10;一人当たり面積該当値テキスト"/>
        <xdr:cNvSpPr txBox="1"/>
      </xdr:nvSpPr>
      <xdr:spPr>
        <a:xfrm>
          <a:off x="10515600"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81787</xdr:rowOff>
    </xdr:from>
    <xdr:to>
      <xdr:col>50</xdr:col>
      <xdr:colOff>165100</xdr:colOff>
      <xdr:row>81</xdr:row>
      <xdr:rowOff>11937</xdr:rowOff>
    </xdr:to>
    <xdr:sp macro="" textlink="">
      <xdr:nvSpPr>
        <xdr:cNvPr id="295" name="楕円 294"/>
        <xdr:cNvSpPr/>
      </xdr:nvSpPr>
      <xdr:spPr>
        <a:xfrm>
          <a:off x="9588500" y="137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129539</xdr:rowOff>
    </xdr:from>
    <xdr:to>
      <xdr:col>55</xdr:col>
      <xdr:colOff>0</xdr:colOff>
      <xdr:row>80</xdr:row>
      <xdr:rowOff>132587</xdr:rowOff>
    </xdr:to>
    <xdr:cxnSp macro="">
      <xdr:nvCxnSpPr>
        <xdr:cNvPr id="296" name="直線コネクタ 295"/>
        <xdr:cNvCxnSpPr/>
      </xdr:nvCxnSpPr>
      <xdr:spPr>
        <a:xfrm flipV="1">
          <a:off x="9639300" y="1384553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7"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28464</xdr:rowOff>
    </xdr:from>
    <xdr:ext cx="469744" cy="259045"/>
    <xdr:sp macro="" textlink="">
      <xdr:nvSpPr>
        <xdr:cNvPr id="299" name="n_1mainValue【公営住宅】&#10;一人当たり面積"/>
        <xdr:cNvSpPr txBox="1"/>
      </xdr:nvSpPr>
      <xdr:spPr>
        <a:xfrm>
          <a:off x="9391727"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45"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354" name="楕円 353"/>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355" name="【認定こども園・幼稚園・保育所】&#10;有形固定資産減価償却率該当値テキスト"/>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356" name="楕円 355"/>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39</xdr:row>
      <xdr:rowOff>97155</xdr:rowOff>
    </xdr:to>
    <xdr:cxnSp macro="">
      <xdr:nvCxnSpPr>
        <xdr:cNvPr id="357" name="直線コネクタ 356"/>
        <xdr:cNvCxnSpPr/>
      </xdr:nvCxnSpPr>
      <xdr:spPr>
        <a:xfrm>
          <a:off x="15481300" y="664273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58"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360" name="n_1mainValue【認定こども園・幼稚園・保育所】&#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116840</xdr:rowOff>
    </xdr:from>
    <xdr:to>
      <xdr:col>116</xdr:col>
      <xdr:colOff>114300</xdr:colOff>
      <xdr:row>35</xdr:row>
      <xdr:rowOff>46990</xdr:rowOff>
    </xdr:to>
    <xdr:sp macro="" textlink="">
      <xdr:nvSpPr>
        <xdr:cNvPr id="398" name="楕円 397"/>
        <xdr:cNvSpPr/>
      </xdr:nvSpPr>
      <xdr:spPr>
        <a:xfrm>
          <a:off x="22110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139717</xdr:rowOff>
    </xdr:from>
    <xdr:ext cx="469744" cy="259045"/>
    <xdr:sp macro="" textlink="">
      <xdr:nvSpPr>
        <xdr:cNvPr id="399" name="【認定こども園・幼稚園・保育所】&#10;一人当たり面積該当値テキスト"/>
        <xdr:cNvSpPr txBox="1"/>
      </xdr:nvSpPr>
      <xdr:spPr>
        <a:xfrm>
          <a:off x="22199600"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52070</xdr:rowOff>
    </xdr:from>
    <xdr:to>
      <xdr:col>112</xdr:col>
      <xdr:colOff>38100</xdr:colOff>
      <xdr:row>35</xdr:row>
      <xdr:rowOff>153670</xdr:rowOff>
    </xdr:to>
    <xdr:sp macro="" textlink="">
      <xdr:nvSpPr>
        <xdr:cNvPr id="400" name="楕円 399"/>
        <xdr:cNvSpPr/>
      </xdr:nvSpPr>
      <xdr:spPr>
        <a:xfrm>
          <a:off x="2127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167640</xdr:rowOff>
    </xdr:from>
    <xdr:to>
      <xdr:col>116</xdr:col>
      <xdr:colOff>63500</xdr:colOff>
      <xdr:row>35</xdr:row>
      <xdr:rowOff>102870</xdr:rowOff>
    </xdr:to>
    <xdr:cxnSp macro="">
      <xdr:nvCxnSpPr>
        <xdr:cNvPr id="401" name="直線コネクタ 400"/>
        <xdr:cNvCxnSpPr/>
      </xdr:nvCxnSpPr>
      <xdr:spPr>
        <a:xfrm flipV="1">
          <a:off x="21323300" y="5996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0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170197</xdr:rowOff>
    </xdr:from>
    <xdr:ext cx="469744" cy="259045"/>
    <xdr:sp macro="" textlink="">
      <xdr:nvSpPr>
        <xdr:cNvPr id="404" name="n_1mainValue【認定こども園・幼稚園・保育所】&#10;一人当たり面積"/>
        <xdr:cNvSpPr txBox="1"/>
      </xdr:nvSpPr>
      <xdr:spPr>
        <a:xfrm>
          <a:off x="21075727"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445" name="楕円 444"/>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446" name="【学校施設】&#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447" name="楕円 446"/>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83276</xdr:rowOff>
    </xdr:to>
    <xdr:cxnSp macro="">
      <xdr:nvCxnSpPr>
        <xdr:cNvPr id="448" name="直線コネクタ 447"/>
        <xdr:cNvCxnSpPr/>
      </xdr:nvCxnSpPr>
      <xdr:spPr>
        <a:xfrm flipV="1">
          <a:off x="15481300" y="101759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451" name="n_1mainValue【学校施設】&#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54683</xdr:rowOff>
    </xdr:from>
    <xdr:to>
      <xdr:col>116</xdr:col>
      <xdr:colOff>114300</xdr:colOff>
      <xdr:row>57</xdr:row>
      <xdr:rowOff>156283</xdr:rowOff>
    </xdr:to>
    <xdr:sp macro="" textlink="">
      <xdr:nvSpPr>
        <xdr:cNvPr id="492" name="楕円 491"/>
        <xdr:cNvSpPr/>
      </xdr:nvSpPr>
      <xdr:spPr>
        <a:xfrm>
          <a:off x="22110700" y="98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77560</xdr:rowOff>
    </xdr:from>
    <xdr:ext cx="469744" cy="259045"/>
    <xdr:sp macro="" textlink="">
      <xdr:nvSpPr>
        <xdr:cNvPr id="493" name="【学校施設】&#10;一人当たり面積該当値テキスト"/>
        <xdr:cNvSpPr txBox="1"/>
      </xdr:nvSpPr>
      <xdr:spPr>
        <a:xfrm>
          <a:off x="22199600" y="967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78849</xdr:rowOff>
    </xdr:from>
    <xdr:to>
      <xdr:col>112</xdr:col>
      <xdr:colOff>38100</xdr:colOff>
      <xdr:row>58</xdr:row>
      <xdr:rowOff>8999</xdr:rowOff>
    </xdr:to>
    <xdr:sp macro="" textlink="">
      <xdr:nvSpPr>
        <xdr:cNvPr id="494" name="楕円 493"/>
        <xdr:cNvSpPr/>
      </xdr:nvSpPr>
      <xdr:spPr>
        <a:xfrm>
          <a:off x="21272500" y="98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105483</xdr:rowOff>
    </xdr:from>
    <xdr:to>
      <xdr:col>116</xdr:col>
      <xdr:colOff>63500</xdr:colOff>
      <xdr:row>57</xdr:row>
      <xdr:rowOff>129649</xdr:rowOff>
    </xdr:to>
    <xdr:cxnSp macro="">
      <xdr:nvCxnSpPr>
        <xdr:cNvPr id="495" name="直線コネクタ 494"/>
        <xdr:cNvCxnSpPr/>
      </xdr:nvCxnSpPr>
      <xdr:spPr>
        <a:xfrm flipV="1">
          <a:off x="21323300" y="9878133"/>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9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25526</xdr:rowOff>
    </xdr:from>
    <xdr:ext cx="469744" cy="259045"/>
    <xdr:sp macro="" textlink="">
      <xdr:nvSpPr>
        <xdr:cNvPr id="498" name="n_1mainValue【学校施設】&#10;一人当たり面積"/>
        <xdr:cNvSpPr txBox="1"/>
      </xdr:nvSpPr>
      <xdr:spPr>
        <a:xfrm>
          <a:off x="21075727" y="9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1" name="フローチャート: 判断 53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55880</xdr:rowOff>
    </xdr:from>
    <xdr:to>
      <xdr:col>85</xdr:col>
      <xdr:colOff>177800</xdr:colOff>
      <xdr:row>79</xdr:row>
      <xdr:rowOff>157480</xdr:rowOff>
    </xdr:to>
    <xdr:sp macro="" textlink="">
      <xdr:nvSpPr>
        <xdr:cNvPr id="537" name="楕円 536"/>
        <xdr:cNvSpPr/>
      </xdr:nvSpPr>
      <xdr:spPr>
        <a:xfrm>
          <a:off x="16268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78757</xdr:rowOff>
    </xdr:from>
    <xdr:ext cx="405111" cy="259045"/>
    <xdr:sp macro="" textlink="">
      <xdr:nvSpPr>
        <xdr:cNvPr id="538" name="【児童館】&#10;有形固定資産減価償却率該当値テキスト"/>
        <xdr:cNvSpPr txBox="1"/>
      </xdr:nvSpPr>
      <xdr:spPr>
        <a:xfrm>
          <a:off x="16357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107314</xdr:rowOff>
    </xdr:from>
    <xdr:to>
      <xdr:col>81</xdr:col>
      <xdr:colOff>101600</xdr:colOff>
      <xdr:row>80</xdr:row>
      <xdr:rowOff>37464</xdr:rowOff>
    </xdr:to>
    <xdr:sp macro="" textlink="">
      <xdr:nvSpPr>
        <xdr:cNvPr id="539" name="楕円 538"/>
        <xdr:cNvSpPr/>
      </xdr:nvSpPr>
      <xdr:spPr>
        <a:xfrm>
          <a:off x="15430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106680</xdr:rowOff>
    </xdr:from>
    <xdr:to>
      <xdr:col>85</xdr:col>
      <xdr:colOff>127000</xdr:colOff>
      <xdr:row>79</xdr:row>
      <xdr:rowOff>158114</xdr:rowOff>
    </xdr:to>
    <xdr:cxnSp macro="">
      <xdr:nvCxnSpPr>
        <xdr:cNvPr id="540" name="直線コネクタ 539"/>
        <xdr:cNvCxnSpPr/>
      </xdr:nvCxnSpPr>
      <xdr:spPr>
        <a:xfrm flipV="1">
          <a:off x="15481300" y="136512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42"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53991</xdr:rowOff>
    </xdr:from>
    <xdr:ext cx="405111" cy="259045"/>
    <xdr:sp macro="" textlink="">
      <xdr:nvSpPr>
        <xdr:cNvPr id="543" name="n_1mainValue【児童館】&#10;有形固定資産減価償却率"/>
        <xdr:cNvSpPr txBox="1"/>
      </xdr:nvSpPr>
      <xdr:spPr>
        <a:xfrm>
          <a:off x="152660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572"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5" name="フローチャート: 判断 57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581" name="楕円 580"/>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582"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83" name="楕円 582"/>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95250</xdr:rowOff>
    </xdr:to>
    <xdr:cxnSp macro="">
      <xdr:nvCxnSpPr>
        <xdr:cNvPr id="584" name="直線コネクタ 583"/>
        <xdr:cNvCxnSpPr/>
      </xdr:nvCxnSpPr>
      <xdr:spPr>
        <a:xfrm flipV="1">
          <a:off x="21323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8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87"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類似団体と比較して特に有形固定資産減価償却率が高い施設は，児童館と公営住宅であり，児童館は，新たな整備をしておらず</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施設しかないことから特に償却率が高くなっている。また，公営住宅についても，</a:t>
          </a:r>
          <a:r>
            <a:rPr kumimoji="1" lang="en-US" altLang="ja-JP" sz="1300">
              <a:latin typeface="ＭＳ Ｐゴシック" panose="020B0600070205080204" pitchFamily="50" charset="-128"/>
              <a:ea typeface="ＭＳ Ｐゴシック" panose="020B0600070205080204" pitchFamily="50" charset="-128"/>
            </a:rPr>
            <a:t>615</a:t>
          </a:r>
          <a:r>
            <a:rPr kumimoji="1" lang="ja-JP" altLang="en-US" sz="1300">
              <a:latin typeface="ＭＳ Ｐゴシック" panose="020B0600070205080204" pitchFamily="50" charset="-128"/>
              <a:ea typeface="ＭＳ Ｐゴシック" panose="020B0600070205080204" pitchFamily="50" charset="-128"/>
            </a:rPr>
            <a:t>戸のうち</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％にあたる</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戸が耐用年限を経過していることにより償却率が高くなっている。類似団体と比較し低い施設である保育所は，平成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年度に神杉保育所やその他の保育所の整備工事などを実施したため償却率が減少している。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一人当たり面積については，類似団体と比較してほとんどの施設において高い数値となっている。本市は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市町村が合併したことに伴い機能の重複した施設も多く，人口規模の割には多くの公共施設が配置され，類似団体よりも資産保有量が多くなっていることが要因である。また，平成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年度は前年度末と比較して道路，保育所等の整備や長寿命化に伴う資産の増加と人口減少の影響により，住民一人当たり資産額はさらに増加している。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52,671
778.14
40,472,960
39,624,781
466,314
22,738,340
50,209,052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71" name="楕円 70"/>
        <xdr:cNvSpPr/>
      </xdr:nvSpPr>
      <xdr:spPr>
        <a:xfrm>
          <a:off x="4584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4190</xdr:rowOff>
    </xdr:from>
    <xdr:ext cx="405111" cy="259045"/>
    <xdr:sp macro="" textlink="">
      <xdr:nvSpPr>
        <xdr:cNvPr id="72" name="【図書館】&#10;有形固定資産減価償却率該当値テキスト"/>
        <xdr:cNvSpPr txBox="1"/>
      </xdr:nvSpPr>
      <xdr:spPr>
        <a:xfrm>
          <a:off x="4673600"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3" name="楕円 72"/>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74567</xdr:rowOff>
    </xdr:to>
    <xdr:cxnSp macro="">
      <xdr:nvCxnSpPr>
        <xdr:cNvPr id="74" name="直線コネクタ 73"/>
        <xdr:cNvCxnSpPr/>
      </xdr:nvCxnSpPr>
      <xdr:spPr>
        <a:xfrm flipV="1">
          <a:off x="3797300" y="65472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77" name="n_1mainValue【図書館】&#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15" name="楕円 114"/>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16"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82550</xdr:rowOff>
    </xdr:from>
    <xdr:to>
      <xdr:col>50</xdr:col>
      <xdr:colOff>165100</xdr:colOff>
      <xdr:row>37</xdr:row>
      <xdr:rowOff>12700</xdr:rowOff>
    </xdr:to>
    <xdr:sp macro="" textlink="">
      <xdr:nvSpPr>
        <xdr:cNvPr id="117" name="楕円 116"/>
        <xdr:cNvSpPr/>
      </xdr:nvSpPr>
      <xdr:spPr>
        <a:xfrm>
          <a:off x="958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133350</xdr:rowOff>
    </xdr:to>
    <xdr:cxnSp macro="">
      <xdr:nvCxnSpPr>
        <xdr:cNvPr id="118" name="直線コネクタ 117"/>
        <xdr:cNvCxnSpPr/>
      </xdr:nvCxnSpPr>
      <xdr:spPr>
        <a:xfrm flipV="1">
          <a:off x="9639300" y="6286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29227</xdr:rowOff>
    </xdr:from>
    <xdr:ext cx="469744" cy="259045"/>
    <xdr:sp macro="" textlink="">
      <xdr:nvSpPr>
        <xdr:cNvPr id="121" name="n_1mainValue【図書館】&#10;一人当たり面積"/>
        <xdr:cNvSpPr txBox="1"/>
      </xdr:nvSpPr>
      <xdr:spPr>
        <a:xfrm>
          <a:off x="93917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38735</xdr:rowOff>
    </xdr:from>
    <xdr:to>
      <xdr:col>24</xdr:col>
      <xdr:colOff>114300</xdr:colOff>
      <xdr:row>56</xdr:row>
      <xdr:rowOff>140335</xdr:rowOff>
    </xdr:to>
    <xdr:sp macro="" textlink="">
      <xdr:nvSpPr>
        <xdr:cNvPr id="160" name="楕円 159"/>
        <xdr:cNvSpPr/>
      </xdr:nvSpPr>
      <xdr:spPr>
        <a:xfrm>
          <a:off x="45847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163212</xdr:rowOff>
    </xdr:from>
    <xdr:ext cx="405111" cy="259045"/>
    <xdr:sp macro="" textlink="">
      <xdr:nvSpPr>
        <xdr:cNvPr id="161" name="【体育館・プール】&#10;有形固定資産減価償却率該当値テキスト"/>
        <xdr:cNvSpPr txBox="1"/>
      </xdr:nvSpPr>
      <xdr:spPr>
        <a:xfrm>
          <a:off x="4673600" y="959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62" name="楕円 161"/>
        <xdr:cNvSpPr/>
      </xdr:nvSpPr>
      <xdr:spPr>
        <a:xfrm>
          <a:off x="3746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89535</xdr:rowOff>
    </xdr:from>
    <xdr:to>
      <xdr:col>24</xdr:col>
      <xdr:colOff>63500</xdr:colOff>
      <xdr:row>56</xdr:row>
      <xdr:rowOff>110490</xdr:rowOff>
    </xdr:to>
    <xdr:cxnSp macro="">
      <xdr:nvCxnSpPr>
        <xdr:cNvPr id="163" name="直線コネクタ 162"/>
        <xdr:cNvCxnSpPr/>
      </xdr:nvCxnSpPr>
      <xdr:spPr>
        <a:xfrm flipV="1">
          <a:off x="3797300" y="9690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66" name="n_1mainValue【体育館・プール】&#10;有形固定資産減価償却率"/>
        <xdr:cNvSpPr txBox="1"/>
      </xdr:nvSpPr>
      <xdr:spPr>
        <a:xfrm>
          <a:off x="3582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02" name="楕円 201"/>
        <xdr:cNvSpPr/>
      </xdr:nvSpPr>
      <xdr:spPr>
        <a:xfrm>
          <a:off x="10426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142511</xdr:rowOff>
    </xdr:from>
    <xdr:ext cx="469744" cy="259045"/>
    <xdr:sp macro="" textlink="">
      <xdr:nvSpPr>
        <xdr:cNvPr id="203" name="【体育館・プール】&#10;一人当たり面積該当値テキスト"/>
        <xdr:cNvSpPr txBox="1"/>
      </xdr:nvSpPr>
      <xdr:spPr>
        <a:xfrm>
          <a:off x="10515600" y="104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170942</xdr:rowOff>
    </xdr:from>
    <xdr:to>
      <xdr:col>50</xdr:col>
      <xdr:colOff>165100</xdr:colOff>
      <xdr:row>61</xdr:row>
      <xdr:rowOff>101092</xdr:rowOff>
    </xdr:to>
    <xdr:sp macro="" textlink="">
      <xdr:nvSpPr>
        <xdr:cNvPr id="204" name="楕円 203"/>
        <xdr:cNvSpPr/>
      </xdr:nvSpPr>
      <xdr:spPr>
        <a:xfrm>
          <a:off x="9588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43434</xdr:rowOff>
    </xdr:from>
    <xdr:to>
      <xdr:col>55</xdr:col>
      <xdr:colOff>0</xdr:colOff>
      <xdr:row>61</xdr:row>
      <xdr:rowOff>50292</xdr:rowOff>
    </xdr:to>
    <xdr:cxnSp macro="">
      <xdr:nvCxnSpPr>
        <xdr:cNvPr id="205" name="直線コネクタ 204"/>
        <xdr:cNvCxnSpPr/>
      </xdr:nvCxnSpPr>
      <xdr:spPr>
        <a:xfrm flipV="1">
          <a:off x="9639300" y="1050188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92219</xdr:rowOff>
    </xdr:from>
    <xdr:ext cx="469744" cy="259045"/>
    <xdr:sp macro="" textlink="">
      <xdr:nvSpPr>
        <xdr:cNvPr id="208" name="n_1mainValue【体育館・プール】&#10;一人当たり面積"/>
        <xdr:cNvSpPr txBox="1"/>
      </xdr:nvSpPr>
      <xdr:spPr>
        <a:xfrm>
          <a:off x="9391727"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xdr:rowOff>
    </xdr:from>
    <xdr:to>
      <xdr:col>24</xdr:col>
      <xdr:colOff>114300</xdr:colOff>
      <xdr:row>82</xdr:row>
      <xdr:rowOff>103595</xdr:rowOff>
    </xdr:to>
    <xdr:sp macro="" textlink="">
      <xdr:nvSpPr>
        <xdr:cNvPr id="248" name="楕円 247"/>
        <xdr:cNvSpPr/>
      </xdr:nvSpPr>
      <xdr:spPr>
        <a:xfrm>
          <a:off x="4584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151872</xdr:rowOff>
    </xdr:from>
    <xdr:ext cx="405111" cy="259045"/>
    <xdr:sp macro="" textlink="">
      <xdr:nvSpPr>
        <xdr:cNvPr id="249" name="【福祉施設】&#10;有形固定資産減価償却率該当値テキスト"/>
        <xdr:cNvSpPr txBox="1"/>
      </xdr:nvSpPr>
      <xdr:spPr>
        <a:xfrm>
          <a:off x="4673600"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153851</xdr:rowOff>
    </xdr:from>
    <xdr:to>
      <xdr:col>20</xdr:col>
      <xdr:colOff>38100</xdr:colOff>
      <xdr:row>82</xdr:row>
      <xdr:rowOff>84001</xdr:rowOff>
    </xdr:to>
    <xdr:sp macro="" textlink="">
      <xdr:nvSpPr>
        <xdr:cNvPr id="250" name="楕円 249"/>
        <xdr:cNvSpPr/>
      </xdr:nvSpPr>
      <xdr:spPr>
        <a:xfrm>
          <a:off x="3746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33201</xdr:rowOff>
    </xdr:from>
    <xdr:to>
      <xdr:col>24</xdr:col>
      <xdr:colOff>63500</xdr:colOff>
      <xdr:row>82</xdr:row>
      <xdr:rowOff>52795</xdr:rowOff>
    </xdr:to>
    <xdr:cxnSp macro="">
      <xdr:nvCxnSpPr>
        <xdr:cNvPr id="251" name="直線コネクタ 250"/>
        <xdr:cNvCxnSpPr/>
      </xdr:nvCxnSpPr>
      <xdr:spPr>
        <a:xfrm>
          <a:off x="3797300" y="140921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75128</xdr:rowOff>
    </xdr:from>
    <xdr:ext cx="405111" cy="259045"/>
    <xdr:sp macro="" textlink="">
      <xdr:nvSpPr>
        <xdr:cNvPr id="254" name="n_1mainValue【福祉施設】&#10;有形固定資産減価償却率"/>
        <xdr:cNvSpPr txBox="1"/>
      </xdr:nvSpPr>
      <xdr:spPr>
        <a:xfrm>
          <a:off x="35820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162016</xdr:rowOff>
    </xdr:from>
    <xdr:to>
      <xdr:col>55</xdr:col>
      <xdr:colOff>50800</xdr:colOff>
      <xdr:row>78</xdr:row>
      <xdr:rowOff>92166</xdr:rowOff>
    </xdr:to>
    <xdr:sp macro="" textlink="">
      <xdr:nvSpPr>
        <xdr:cNvPr id="294" name="楕円 293"/>
        <xdr:cNvSpPr/>
      </xdr:nvSpPr>
      <xdr:spPr>
        <a:xfrm>
          <a:off x="104267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115043</xdr:rowOff>
    </xdr:from>
    <xdr:ext cx="469744" cy="259045"/>
    <xdr:sp macro="" textlink="">
      <xdr:nvSpPr>
        <xdr:cNvPr id="295" name="【福祉施設】&#10;一人当たり面積該当値テキスト"/>
        <xdr:cNvSpPr txBox="1"/>
      </xdr:nvSpPr>
      <xdr:spPr>
        <a:xfrm>
          <a:off x="10515600" y="133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135889</xdr:rowOff>
    </xdr:from>
    <xdr:to>
      <xdr:col>50</xdr:col>
      <xdr:colOff>165100</xdr:colOff>
      <xdr:row>78</xdr:row>
      <xdr:rowOff>66039</xdr:rowOff>
    </xdr:to>
    <xdr:sp macro="" textlink="">
      <xdr:nvSpPr>
        <xdr:cNvPr id="296" name="楕円 295"/>
        <xdr:cNvSpPr/>
      </xdr:nvSpPr>
      <xdr:spPr>
        <a:xfrm>
          <a:off x="958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15239</xdr:rowOff>
    </xdr:from>
    <xdr:to>
      <xdr:col>55</xdr:col>
      <xdr:colOff>0</xdr:colOff>
      <xdr:row>78</xdr:row>
      <xdr:rowOff>41366</xdr:rowOff>
    </xdr:to>
    <xdr:cxnSp macro="">
      <xdr:nvCxnSpPr>
        <xdr:cNvPr id="297" name="直線コネクタ 296"/>
        <xdr:cNvCxnSpPr/>
      </xdr:nvCxnSpPr>
      <xdr:spPr>
        <a:xfrm>
          <a:off x="9639300" y="1338833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298"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82566</xdr:rowOff>
    </xdr:from>
    <xdr:ext cx="469744" cy="259045"/>
    <xdr:sp macro="" textlink="">
      <xdr:nvSpPr>
        <xdr:cNvPr id="300" name="n_1mainValue【福祉施設】&#10;一人当たり面積"/>
        <xdr:cNvSpPr txBox="1"/>
      </xdr:nvSpPr>
      <xdr:spPr>
        <a:xfrm>
          <a:off x="9391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76019</xdr:rowOff>
    </xdr:from>
    <xdr:to>
      <xdr:col>24</xdr:col>
      <xdr:colOff>114300</xdr:colOff>
      <xdr:row>108</xdr:row>
      <xdr:rowOff>6169</xdr:rowOff>
    </xdr:to>
    <xdr:sp macro="" textlink="">
      <xdr:nvSpPr>
        <xdr:cNvPr id="340" name="楕円 339"/>
        <xdr:cNvSpPr/>
      </xdr:nvSpPr>
      <xdr:spPr>
        <a:xfrm>
          <a:off x="4584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54446</xdr:rowOff>
    </xdr:from>
    <xdr:ext cx="405111" cy="259045"/>
    <xdr:sp macro="" textlink="">
      <xdr:nvSpPr>
        <xdr:cNvPr id="341" name="【市民会館】&#10;有形固定資産減価償却率該当値テキスト"/>
        <xdr:cNvSpPr txBox="1"/>
      </xdr:nvSpPr>
      <xdr:spPr>
        <a:xfrm>
          <a:off x="4673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121738</xdr:rowOff>
    </xdr:from>
    <xdr:to>
      <xdr:col>20</xdr:col>
      <xdr:colOff>38100</xdr:colOff>
      <xdr:row>108</xdr:row>
      <xdr:rowOff>51888</xdr:rowOff>
    </xdr:to>
    <xdr:sp macro="" textlink="">
      <xdr:nvSpPr>
        <xdr:cNvPr id="342" name="楕円 341"/>
        <xdr:cNvSpPr/>
      </xdr:nvSpPr>
      <xdr:spPr>
        <a:xfrm>
          <a:off x="3746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126819</xdr:rowOff>
    </xdr:from>
    <xdr:to>
      <xdr:col>24</xdr:col>
      <xdr:colOff>63500</xdr:colOff>
      <xdr:row>108</xdr:row>
      <xdr:rowOff>1088</xdr:rowOff>
    </xdr:to>
    <xdr:cxnSp macro="">
      <xdr:nvCxnSpPr>
        <xdr:cNvPr id="343" name="直線コネクタ 342"/>
        <xdr:cNvCxnSpPr/>
      </xdr:nvCxnSpPr>
      <xdr:spPr>
        <a:xfrm flipV="1">
          <a:off x="3797300" y="184719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4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43015</xdr:rowOff>
    </xdr:from>
    <xdr:ext cx="405111" cy="259045"/>
    <xdr:sp macro="" textlink="">
      <xdr:nvSpPr>
        <xdr:cNvPr id="346" name="n_1mainValue【市民会館】&#10;有形固定資産減価償却率"/>
        <xdr:cNvSpPr txBox="1"/>
      </xdr:nvSpPr>
      <xdr:spPr>
        <a:xfrm>
          <a:off x="3582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100837</xdr:rowOff>
    </xdr:from>
    <xdr:to>
      <xdr:col>55</xdr:col>
      <xdr:colOff>50800</xdr:colOff>
      <xdr:row>100</xdr:row>
      <xdr:rowOff>30987</xdr:rowOff>
    </xdr:to>
    <xdr:sp macro="" textlink="">
      <xdr:nvSpPr>
        <xdr:cNvPr id="382" name="楕円 381"/>
        <xdr:cNvSpPr/>
      </xdr:nvSpPr>
      <xdr:spPr>
        <a:xfrm>
          <a:off x="104267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53864</xdr:rowOff>
    </xdr:from>
    <xdr:ext cx="469744" cy="259045"/>
    <xdr:sp macro="" textlink="">
      <xdr:nvSpPr>
        <xdr:cNvPr id="383" name="【市民会館】&#10;一人当たり面積該当値テキスト"/>
        <xdr:cNvSpPr txBox="1"/>
      </xdr:nvSpPr>
      <xdr:spPr>
        <a:xfrm>
          <a:off x="10515600" y="1702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132842</xdr:rowOff>
    </xdr:from>
    <xdr:to>
      <xdr:col>50</xdr:col>
      <xdr:colOff>165100</xdr:colOff>
      <xdr:row>100</xdr:row>
      <xdr:rowOff>62992</xdr:rowOff>
    </xdr:to>
    <xdr:sp macro="" textlink="">
      <xdr:nvSpPr>
        <xdr:cNvPr id="384" name="楕円 383"/>
        <xdr:cNvSpPr/>
      </xdr:nvSpPr>
      <xdr:spPr>
        <a:xfrm>
          <a:off x="9588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151637</xdr:rowOff>
    </xdr:from>
    <xdr:to>
      <xdr:col>55</xdr:col>
      <xdr:colOff>0</xdr:colOff>
      <xdr:row>100</xdr:row>
      <xdr:rowOff>12192</xdr:rowOff>
    </xdr:to>
    <xdr:cxnSp macro="">
      <xdr:nvCxnSpPr>
        <xdr:cNvPr id="385" name="直線コネクタ 384"/>
        <xdr:cNvCxnSpPr/>
      </xdr:nvCxnSpPr>
      <xdr:spPr>
        <a:xfrm flipV="1">
          <a:off x="9639300" y="171251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8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79519</xdr:rowOff>
    </xdr:from>
    <xdr:ext cx="469744" cy="259045"/>
    <xdr:sp macro="" textlink="">
      <xdr:nvSpPr>
        <xdr:cNvPr id="388" name="n_1mainValue【市民会館】&#10;一人当たり面積"/>
        <xdr:cNvSpPr txBox="1"/>
      </xdr:nvSpPr>
      <xdr:spPr>
        <a:xfrm>
          <a:off x="93917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115207</xdr:rowOff>
    </xdr:from>
    <xdr:to>
      <xdr:col>85</xdr:col>
      <xdr:colOff>177800</xdr:colOff>
      <xdr:row>36</xdr:row>
      <xdr:rowOff>45357</xdr:rowOff>
    </xdr:to>
    <xdr:sp macro="" textlink="">
      <xdr:nvSpPr>
        <xdr:cNvPr id="428" name="楕円 427"/>
        <xdr:cNvSpPr/>
      </xdr:nvSpPr>
      <xdr:spPr>
        <a:xfrm>
          <a:off x="162687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138084</xdr:rowOff>
    </xdr:from>
    <xdr:ext cx="405111" cy="259045"/>
    <xdr:sp macro="" textlink="">
      <xdr:nvSpPr>
        <xdr:cNvPr id="429" name="【一般廃棄物処理施設】&#10;有形固定資産減価償却率該当値テキスト"/>
        <xdr:cNvSpPr txBox="1"/>
      </xdr:nvSpPr>
      <xdr:spPr>
        <a:xfrm>
          <a:off x="16357600" y="59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430" name="楕円 429"/>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166007</xdr:rowOff>
    </xdr:from>
    <xdr:to>
      <xdr:col>85</xdr:col>
      <xdr:colOff>127000</xdr:colOff>
      <xdr:row>36</xdr:row>
      <xdr:rowOff>1089</xdr:rowOff>
    </xdr:to>
    <xdr:cxnSp macro="">
      <xdr:nvCxnSpPr>
        <xdr:cNvPr id="431" name="直線コネクタ 430"/>
        <xdr:cNvCxnSpPr/>
      </xdr:nvCxnSpPr>
      <xdr:spPr>
        <a:xfrm flipV="1">
          <a:off x="15481300" y="616675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434" name="n_1mainValue【一般廃棄物処理施設】&#10;有形固定資産減価償却率"/>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136540</xdr:rowOff>
    </xdr:from>
    <xdr:to>
      <xdr:col>116</xdr:col>
      <xdr:colOff>114300</xdr:colOff>
      <xdr:row>36</xdr:row>
      <xdr:rowOff>66690</xdr:rowOff>
    </xdr:to>
    <xdr:sp macro="" textlink="">
      <xdr:nvSpPr>
        <xdr:cNvPr id="468" name="楕円 467"/>
        <xdr:cNvSpPr/>
      </xdr:nvSpPr>
      <xdr:spPr>
        <a:xfrm>
          <a:off x="22110700" y="61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159417</xdr:rowOff>
    </xdr:from>
    <xdr:ext cx="599010" cy="259045"/>
    <xdr:sp macro="" textlink="">
      <xdr:nvSpPr>
        <xdr:cNvPr id="469" name="【一般廃棄物処理施設】&#10;一人当たり有形固定資産（償却資産）額該当値テキスト"/>
        <xdr:cNvSpPr txBox="1"/>
      </xdr:nvSpPr>
      <xdr:spPr>
        <a:xfrm>
          <a:off x="22199600" y="59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161583</xdr:rowOff>
    </xdr:from>
    <xdr:to>
      <xdr:col>112</xdr:col>
      <xdr:colOff>38100</xdr:colOff>
      <xdr:row>36</xdr:row>
      <xdr:rowOff>91733</xdr:rowOff>
    </xdr:to>
    <xdr:sp macro="" textlink="">
      <xdr:nvSpPr>
        <xdr:cNvPr id="470" name="楕円 469"/>
        <xdr:cNvSpPr/>
      </xdr:nvSpPr>
      <xdr:spPr>
        <a:xfrm>
          <a:off x="21272500" y="61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15890</xdr:rowOff>
    </xdr:from>
    <xdr:to>
      <xdr:col>116</xdr:col>
      <xdr:colOff>63500</xdr:colOff>
      <xdr:row>36</xdr:row>
      <xdr:rowOff>40933</xdr:rowOff>
    </xdr:to>
    <xdr:cxnSp macro="">
      <xdr:nvCxnSpPr>
        <xdr:cNvPr id="471" name="直線コネクタ 470"/>
        <xdr:cNvCxnSpPr/>
      </xdr:nvCxnSpPr>
      <xdr:spPr>
        <a:xfrm flipV="1">
          <a:off x="21323300" y="6188090"/>
          <a:ext cx="8382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7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108260</xdr:rowOff>
    </xdr:from>
    <xdr:ext cx="599010" cy="259045"/>
    <xdr:sp macro="" textlink="">
      <xdr:nvSpPr>
        <xdr:cNvPr id="474" name="n_1mainValue【一般廃棄物処理施設】&#10;一人当たり有形固定資産（償却資産）額"/>
        <xdr:cNvSpPr txBox="1"/>
      </xdr:nvSpPr>
      <xdr:spPr>
        <a:xfrm>
          <a:off x="21011095" y="593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514" name="楕円 513"/>
        <xdr:cNvSpPr/>
      </xdr:nvSpPr>
      <xdr:spPr>
        <a:xfrm>
          <a:off x="16268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515" name="【保健センター・保健所】&#10;有形固定資産減価償却率該当値テキスト"/>
        <xdr:cNvSpPr txBox="1"/>
      </xdr:nvSpPr>
      <xdr:spPr>
        <a:xfrm>
          <a:off x="1635760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516" name="楕円 515"/>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128996</xdr:rowOff>
    </xdr:to>
    <xdr:cxnSp macro="">
      <xdr:nvCxnSpPr>
        <xdr:cNvPr id="517" name="直線コネクタ 516"/>
        <xdr:cNvCxnSpPr/>
      </xdr:nvCxnSpPr>
      <xdr:spPr>
        <a:xfrm flipV="1">
          <a:off x="15481300" y="102167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520" name="n_1main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71120</xdr:rowOff>
    </xdr:from>
    <xdr:to>
      <xdr:col>116</xdr:col>
      <xdr:colOff>114300</xdr:colOff>
      <xdr:row>61</xdr:row>
      <xdr:rowOff>1270</xdr:rowOff>
    </xdr:to>
    <xdr:sp macro="" textlink="">
      <xdr:nvSpPr>
        <xdr:cNvPr id="558" name="楕円 557"/>
        <xdr:cNvSpPr/>
      </xdr:nvSpPr>
      <xdr:spPr>
        <a:xfrm>
          <a:off x="22110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93997</xdr:rowOff>
    </xdr:from>
    <xdr:ext cx="469744" cy="259045"/>
    <xdr:sp macro="" textlink="">
      <xdr:nvSpPr>
        <xdr:cNvPr id="559" name="【保健センター・保健所】&#10;一人当たり面積該当値テキスト"/>
        <xdr:cNvSpPr txBox="1"/>
      </xdr:nvSpPr>
      <xdr:spPr>
        <a:xfrm>
          <a:off x="2219960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78740</xdr:rowOff>
    </xdr:from>
    <xdr:to>
      <xdr:col>112</xdr:col>
      <xdr:colOff>38100</xdr:colOff>
      <xdr:row>61</xdr:row>
      <xdr:rowOff>8890</xdr:rowOff>
    </xdr:to>
    <xdr:sp macro="" textlink="">
      <xdr:nvSpPr>
        <xdr:cNvPr id="560" name="楕円 559"/>
        <xdr:cNvSpPr/>
      </xdr:nvSpPr>
      <xdr:spPr>
        <a:xfrm>
          <a:off x="2127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129540</xdr:rowOff>
    </xdr:to>
    <xdr:cxnSp macro="">
      <xdr:nvCxnSpPr>
        <xdr:cNvPr id="561" name="直線コネクタ 560"/>
        <xdr:cNvCxnSpPr/>
      </xdr:nvCxnSpPr>
      <xdr:spPr>
        <a:xfrm flipV="1">
          <a:off x="21323300" y="1040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6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25417</xdr:rowOff>
    </xdr:from>
    <xdr:ext cx="469744" cy="259045"/>
    <xdr:sp macro="" textlink="">
      <xdr:nvSpPr>
        <xdr:cNvPr id="564" name="n_1mainValue【保健センター・保健所】&#10;一人当たり面積"/>
        <xdr:cNvSpPr txBox="1"/>
      </xdr:nvSpPr>
      <xdr:spPr>
        <a:xfrm>
          <a:off x="21075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140788</xdr:rowOff>
    </xdr:from>
    <xdr:to>
      <xdr:col>85</xdr:col>
      <xdr:colOff>177800</xdr:colOff>
      <xdr:row>80</xdr:row>
      <xdr:rowOff>70938</xdr:rowOff>
    </xdr:to>
    <xdr:sp macro="" textlink="">
      <xdr:nvSpPr>
        <xdr:cNvPr id="604" name="楕円 603"/>
        <xdr:cNvSpPr/>
      </xdr:nvSpPr>
      <xdr:spPr>
        <a:xfrm>
          <a:off x="162687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163665</xdr:rowOff>
    </xdr:from>
    <xdr:ext cx="405111" cy="259045"/>
    <xdr:sp macro="" textlink="">
      <xdr:nvSpPr>
        <xdr:cNvPr id="605" name="【消防施設】&#10;有形固定資産減価償却率該当値テキスト"/>
        <xdr:cNvSpPr txBox="1"/>
      </xdr:nvSpPr>
      <xdr:spPr>
        <a:xfrm>
          <a:off x="16357600" y="1353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134257</xdr:rowOff>
    </xdr:from>
    <xdr:to>
      <xdr:col>81</xdr:col>
      <xdr:colOff>101600</xdr:colOff>
      <xdr:row>80</xdr:row>
      <xdr:rowOff>64407</xdr:rowOff>
    </xdr:to>
    <xdr:sp macro="" textlink="">
      <xdr:nvSpPr>
        <xdr:cNvPr id="606" name="楕円 605"/>
        <xdr:cNvSpPr/>
      </xdr:nvSpPr>
      <xdr:spPr>
        <a:xfrm>
          <a:off x="15430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20138</xdr:rowOff>
    </xdr:to>
    <xdr:cxnSp macro="">
      <xdr:nvCxnSpPr>
        <xdr:cNvPr id="607" name="直線コネクタ 606"/>
        <xdr:cNvCxnSpPr/>
      </xdr:nvCxnSpPr>
      <xdr:spPr>
        <a:xfrm>
          <a:off x="15481300" y="1372960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80934</xdr:rowOff>
    </xdr:from>
    <xdr:ext cx="405111" cy="259045"/>
    <xdr:sp macro="" textlink="">
      <xdr:nvSpPr>
        <xdr:cNvPr id="610" name="n_1mainValue【消防施設】&#10;有形固定資産減価償却率"/>
        <xdr:cNvSpPr txBox="1"/>
      </xdr:nvSpPr>
      <xdr:spPr>
        <a:xfrm>
          <a:off x="15266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8" name="楕円 647"/>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649" name="【消防施設】&#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97789</xdr:rowOff>
    </xdr:from>
    <xdr:to>
      <xdr:col>112</xdr:col>
      <xdr:colOff>38100</xdr:colOff>
      <xdr:row>84</xdr:row>
      <xdr:rowOff>27939</xdr:rowOff>
    </xdr:to>
    <xdr:sp macro="" textlink="">
      <xdr:nvSpPr>
        <xdr:cNvPr id="650" name="楕円 649"/>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148589</xdr:rowOff>
    </xdr:to>
    <xdr:cxnSp macro="">
      <xdr:nvCxnSpPr>
        <xdr:cNvPr id="651" name="直線コネクタ 650"/>
        <xdr:cNvCxnSpPr/>
      </xdr:nvCxnSpPr>
      <xdr:spPr>
        <a:xfrm flipV="1">
          <a:off x="21323300" y="1437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5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44466</xdr:rowOff>
    </xdr:from>
    <xdr:ext cx="469744" cy="259045"/>
    <xdr:sp macro="" textlink="">
      <xdr:nvSpPr>
        <xdr:cNvPr id="654" name="n_1mainValue【消防施設】&#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685"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694" name="楕円 693"/>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100165</xdr:rowOff>
    </xdr:from>
    <xdr:ext cx="405111" cy="259045"/>
    <xdr:sp macro="" textlink="">
      <xdr:nvSpPr>
        <xdr:cNvPr id="695" name="【庁舎】&#10;有形固定資産減価償却率該当値テキスト"/>
        <xdr:cNvSpPr txBox="1"/>
      </xdr:nvSpPr>
      <xdr:spPr>
        <a:xfrm>
          <a:off x="16357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96" name="楕円 695"/>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30480</xdr:rowOff>
    </xdr:to>
    <xdr:cxnSp macro="">
      <xdr:nvCxnSpPr>
        <xdr:cNvPr id="697" name="直線コネクタ 696"/>
        <xdr:cNvCxnSpPr/>
      </xdr:nvCxnSpPr>
      <xdr:spPr>
        <a:xfrm flipV="1">
          <a:off x="15481300" y="180033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698"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700" name="n_1main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15602</xdr:rowOff>
    </xdr:from>
    <xdr:to>
      <xdr:col>116</xdr:col>
      <xdr:colOff>114300</xdr:colOff>
      <xdr:row>102</xdr:row>
      <xdr:rowOff>117202</xdr:rowOff>
    </xdr:to>
    <xdr:sp macro="" textlink="">
      <xdr:nvSpPr>
        <xdr:cNvPr id="741" name="楕円 740"/>
        <xdr:cNvSpPr/>
      </xdr:nvSpPr>
      <xdr:spPr>
        <a:xfrm>
          <a:off x="22110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38479</xdr:rowOff>
    </xdr:from>
    <xdr:ext cx="469744" cy="259045"/>
    <xdr:sp macro="" textlink="">
      <xdr:nvSpPr>
        <xdr:cNvPr id="742" name="【庁舎】&#10;一人当たり面積該当値テキスト"/>
        <xdr:cNvSpPr txBox="1"/>
      </xdr:nvSpPr>
      <xdr:spPr>
        <a:xfrm>
          <a:off x="22199600" y="173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25400</xdr:rowOff>
    </xdr:from>
    <xdr:to>
      <xdr:col>112</xdr:col>
      <xdr:colOff>38100</xdr:colOff>
      <xdr:row>102</xdr:row>
      <xdr:rowOff>127000</xdr:rowOff>
    </xdr:to>
    <xdr:sp macro="" textlink="">
      <xdr:nvSpPr>
        <xdr:cNvPr id="743" name="楕円 742"/>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66402</xdr:rowOff>
    </xdr:from>
    <xdr:to>
      <xdr:col>116</xdr:col>
      <xdr:colOff>63500</xdr:colOff>
      <xdr:row>102</xdr:row>
      <xdr:rowOff>76200</xdr:rowOff>
    </xdr:to>
    <xdr:cxnSp macro="">
      <xdr:nvCxnSpPr>
        <xdr:cNvPr id="744" name="直線コネクタ 743"/>
        <xdr:cNvCxnSpPr/>
      </xdr:nvCxnSpPr>
      <xdr:spPr>
        <a:xfrm flipV="1">
          <a:off x="21323300" y="175543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5"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143527</xdr:rowOff>
    </xdr:from>
    <xdr:ext cx="469744" cy="259045"/>
    <xdr:sp macro="" textlink="">
      <xdr:nvSpPr>
        <xdr:cNvPr id="747" name="n_1mainValue【庁舎】&#10;一人当たり面積"/>
        <xdr:cNvSpPr txBox="1"/>
      </xdr:nvSpPr>
      <xdr:spPr>
        <a:xfrm>
          <a:off x="21075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類似団体と比較して特に有形固定資産減価償却率が高い施設は，体育館・プールであり，プールについては，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％近くが耐用年限を経過しており，体育館については昭和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年前後に建築された施設が多いことから特に償却率が高くなっている。また，類似団体と比較し低い施設である市民会館は，平成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年度に建設した三次市民ホールが比較的新しいため償却率が低くなっている。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一人当たり面積については，類似団体と比較してほとんどの施設において高い数値となっている。本市は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市町村が合併したことに伴い機能の重複した施設も多く，人口規模の割には多くの公共施設が配置され，類似団体よりも資産保有量が多くなっていることが要因である。また，平成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年度は前年度末と比較して施設の長寿命化に伴う資産の増加と人口減少の影響により，住民一人当たり資産額はさらに増加している。</a:t>
          </a:r>
        </a:p>
        <a:p>
          <a:r>
            <a:rPr kumimoji="1" lang="ja-JP" altLang="en-US" sz="1300">
              <a:latin typeface="ＭＳ Ｐゴシック" panose="020B0600070205080204" pitchFamily="50" charset="-128"/>
              <a:ea typeface="ＭＳ Ｐゴシック" panose="020B0600070205080204" pitchFamily="50" charset="-128"/>
            </a:rPr>
            <a:t>　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52,671
778.14
40,472,960
39,624,781
466,314
22,738,340
50,209,052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年度から前年度までの同数値</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で推移しており，依然として類似団体平均を大きく下回っている。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億円で全体の約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になっていることも数値を下げる原因となっている。</a:t>
          </a:r>
        </a:p>
        <a:p>
          <a:r>
            <a:rPr kumimoji="1" lang="ja-JP" altLang="en-US" sz="1300">
              <a:latin typeface="ＭＳ Ｐゴシック" panose="020B0600070205080204" pitchFamily="50" charset="-128"/>
              <a:ea typeface="ＭＳ Ｐゴシック" panose="020B0600070205080204" pitchFamily="50" charset="-128"/>
            </a:rPr>
            <a:t>　引き続き，必要な事業を峻別し投資的経費を抑制する等，歳出の見直しを実施するとともに，税収等の歳入の確保に取り組む。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弾力性が硬直化した。歳入面では，合併算定替による特例措置の縮減の影響により普通交付税が大きく減少した。歳出面では，繰出金や人件費が減少したものの，補助費等や物件費が増加した。また，投資的経費の財源としている過疎対策事業債及び合併特例事業債等の地方債償還が多額である等により経常収支比率は依然高い水準にある。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サイクルを意識した事業実施など効率的・効果的な財政運営に努め，経常経費の抑制・削減を図る。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65</xdr:row>
      <xdr:rowOff>117263</xdr:rowOff>
    </xdr:to>
    <xdr:cxnSp macro="">
      <xdr:nvCxnSpPr>
        <xdr:cNvPr id="132" name="直線コネクタ 131"/>
        <xdr:cNvCxnSpPr/>
      </xdr:nvCxnSpPr>
      <xdr:spPr>
        <a:xfrm>
          <a:off x="4114800" y="1110064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127846</xdr:rowOff>
    </xdr:to>
    <xdr:cxnSp macro="">
      <xdr:nvCxnSpPr>
        <xdr:cNvPr id="135" name="直線コネクタ 134"/>
        <xdr:cNvCxnSpPr/>
      </xdr:nvCxnSpPr>
      <xdr:spPr>
        <a:xfrm>
          <a:off x="3225800" y="108191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66040</xdr:rowOff>
    </xdr:to>
    <xdr:cxnSp macro="">
      <xdr:nvCxnSpPr>
        <xdr:cNvPr id="138" name="直線コネクタ 137"/>
        <xdr:cNvCxnSpPr/>
      </xdr:nvCxnSpPr>
      <xdr:spPr>
        <a:xfrm flipV="1">
          <a:off x="2336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82127</xdr:rowOff>
    </xdr:to>
    <xdr:cxnSp macro="">
      <xdr:nvCxnSpPr>
        <xdr:cNvPr id="141" name="直線コネクタ 140"/>
        <xdr:cNvCxnSpPr/>
      </xdr:nvCxnSpPr>
      <xdr:spPr>
        <a:xfrm flipV="1">
          <a:off x="1447800" y="1086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1" name="楕円 150"/>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2"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3" name="楕円 152"/>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4" name="テキスト ボックス 153"/>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6" name="テキスト ボックス 155"/>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7" name="楕円 156"/>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8" name="テキスト ボックス 157"/>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0" name="テキスト ボックス 159"/>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要因としては，行政面積が広く，市町村合併により機能の重複した施設もあるため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84928</xdr:rowOff>
    </xdr:from>
    <xdr:to>
      <xdr:col>23</xdr:col>
      <xdr:colOff>133350</xdr:colOff>
      <xdr:row>87</xdr:row>
      <xdr:rowOff>131651</xdr:rowOff>
    </xdr:to>
    <xdr:cxnSp macro="">
      <xdr:nvCxnSpPr>
        <xdr:cNvPr id="195" name="直線コネクタ 194"/>
        <xdr:cNvCxnSpPr/>
      </xdr:nvCxnSpPr>
      <xdr:spPr>
        <a:xfrm>
          <a:off x="4114800" y="15001078"/>
          <a:ext cx="83820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78124</xdr:rowOff>
    </xdr:from>
    <xdr:to>
      <xdr:col>19</xdr:col>
      <xdr:colOff>133350</xdr:colOff>
      <xdr:row>87</xdr:row>
      <xdr:rowOff>84928</xdr:rowOff>
    </xdr:to>
    <xdr:cxnSp macro="">
      <xdr:nvCxnSpPr>
        <xdr:cNvPr id="198" name="直線コネクタ 197"/>
        <xdr:cNvCxnSpPr/>
      </xdr:nvCxnSpPr>
      <xdr:spPr>
        <a:xfrm>
          <a:off x="3225800" y="14994274"/>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162238</xdr:rowOff>
    </xdr:from>
    <xdr:to>
      <xdr:col>15</xdr:col>
      <xdr:colOff>82550</xdr:colOff>
      <xdr:row>87</xdr:row>
      <xdr:rowOff>78124</xdr:rowOff>
    </xdr:to>
    <xdr:cxnSp macro="">
      <xdr:nvCxnSpPr>
        <xdr:cNvPr id="201" name="直線コネクタ 200"/>
        <xdr:cNvCxnSpPr/>
      </xdr:nvCxnSpPr>
      <xdr:spPr>
        <a:xfrm>
          <a:off x="2336800" y="14906938"/>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75395</xdr:rowOff>
    </xdr:from>
    <xdr:to>
      <xdr:col>11</xdr:col>
      <xdr:colOff>31750</xdr:colOff>
      <xdr:row>86</xdr:row>
      <xdr:rowOff>162238</xdr:rowOff>
    </xdr:to>
    <xdr:cxnSp macro="">
      <xdr:nvCxnSpPr>
        <xdr:cNvPr id="204" name="直線コネクタ 203"/>
        <xdr:cNvCxnSpPr/>
      </xdr:nvCxnSpPr>
      <xdr:spPr>
        <a:xfrm>
          <a:off x="1447800" y="14820095"/>
          <a:ext cx="889000" cy="8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80851</xdr:rowOff>
    </xdr:from>
    <xdr:to>
      <xdr:col>23</xdr:col>
      <xdr:colOff>184150</xdr:colOff>
      <xdr:row>88</xdr:row>
      <xdr:rowOff>11001</xdr:rowOff>
    </xdr:to>
    <xdr:sp macro="" textlink="">
      <xdr:nvSpPr>
        <xdr:cNvPr id="214" name="楕円 213"/>
        <xdr:cNvSpPr/>
      </xdr:nvSpPr>
      <xdr:spPr>
        <a:xfrm>
          <a:off x="4902200" y="149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52928</xdr:rowOff>
    </xdr:from>
    <xdr:ext cx="762000" cy="259045"/>
    <xdr:sp macro="" textlink="">
      <xdr:nvSpPr>
        <xdr:cNvPr id="215" name="人件費・物件費等の状況該当値テキスト"/>
        <xdr:cNvSpPr txBox="1"/>
      </xdr:nvSpPr>
      <xdr:spPr>
        <a:xfrm>
          <a:off x="5041900" y="1496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34128</xdr:rowOff>
    </xdr:from>
    <xdr:to>
      <xdr:col>19</xdr:col>
      <xdr:colOff>184150</xdr:colOff>
      <xdr:row>87</xdr:row>
      <xdr:rowOff>135728</xdr:rowOff>
    </xdr:to>
    <xdr:sp macro="" textlink="">
      <xdr:nvSpPr>
        <xdr:cNvPr id="216" name="楕円 215"/>
        <xdr:cNvSpPr/>
      </xdr:nvSpPr>
      <xdr:spPr>
        <a:xfrm>
          <a:off x="4064000" y="149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120505</xdr:rowOff>
    </xdr:from>
    <xdr:ext cx="736600" cy="259045"/>
    <xdr:sp macro="" textlink="">
      <xdr:nvSpPr>
        <xdr:cNvPr id="217" name="テキスト ボックス 216"/>
        <xdr:cNvSpPr txBox="1"/>
      </xdr:nvSpPr>
      <xdr:spPr>
        <a:xfrm>
          <a:off x="3733800" y="1503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27324</xdr:rowOff>
    </xdr:from>
    <xdr:to>
      <xdr:col>15</xdr:col>
      <xdr:colOff>133350</xdr:colOff>
      <xdr:row>87</xdr:row>
      <xdr:rowOff>128924</xdr:rowOff>
    </xdr:to>
    <xdr:sp macro="" textlink="">
      <xdr:nvSpPr>
        <xdr:cNvPr id="218" name="楕円 217"/>
        <xdr:cNvSpPr/>
      </xdr:nvSpPr>
      <xdr:spPr>
        <a:xfrm>
          <a:off x="3175000" y="149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113701</xdr:rowOff>
    </xdr:from>
    <xdr:ext cx="762000" cy="259045"/>
    <xdr:sp macro="" textlink="">
      <xdr:nvSpPr>
        <xdr:cNvPr id="219" name="テキスト ボックス 218"/>
        <xdr:cNvSpPr txBox="1"/>
      </xdr:nvSpPr>
      <xdr:spPr>
        <a:xfrm>
          <a:off x="2844800" y="1502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111438</xdr:rowOff>
    </xdr:from>
    <xdr:to>
      <xdr:col>11</xdr:col>
      <xdr:colOff>82550</xdr:colOff>
      <xdr:row>87</xdr:row>
      <xdr:rowOff>41588</xdr:rowOff>
    </xdr:to>
    <xdr:sp macro="" textlink="">
      <xdr:nvSpPr>
        <xdr:cNvPr id="220" name="楕円 219"/>
        <xdr:cNvSpPr/>
      </xdr:nvSpPr>
      <xdr:spPr>
        <a:xfrm>
          <a:off x="2286000" y="148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26365</xdr:rowOff>
    </xdr:from>
    <xdr:ext cx="762000" cy="259045"/>
    <xdr:sp macro="" textlink="">
      <xdr:nvSpPr>
        <xdr:cNvPr id="221" name="テキスト ボックス 220"/>
        <xdr:cNvSpPr txBox="1"/>
      </xdr:nvSpPr>
      <xdr:spPr>
        <a:xfrm>
          <a:off x="1955800" y="1494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24595</xdr:rowOff>
    </xdr:from>
    <xdr:to>
      <xdr:col>7</xdr:col>
      <xdr:colOff>31750</xdr:colOff>
      <xdr:row>86</xdr:row>
      <xdr:rowOff>126195</xdr:rowOff>
    </xdr:to>
    <xdr:sp macro="" textlink="">
      <xdr:nvSpPr>
        <xdr:cNvPr id="222" name="楕円 221"/>
        <xdr:cNvSpPr/>
      </xdr:nvSpPr>
      <xdr:spPr>
        <a:xfrm>
          <a:off x="1397000" y="14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110972</xdr:rowOff>
    </xdr:from>
    <xdr:ext cx="762000" cy="259045"/>
    <xdr:sp macro="" textlink="">
      <xdr:nvSpPr>
        <xdr:cNvPr id="223" name="テキスト ボックス 222"/>
        <xdr:cNvSpPr txBox="1"/>
      </xdr:nvSpPr>
      <xdr:spPr>
        <a:xfrm>
          <a:off x="1066800" y="148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類似団体内平均値とほぼ同じ水準にある。今後も行財政改革による給与水準の適正化を図る。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注：今年度の数値は前年度数値を引用している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7" name="直線コネクタ 256"/>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60" name="直線コネクタ 259"/>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82550</xdr:rowOff>
    </xdr:to>
    <xdr:cxnSp macro="">
      <xdr:nvCxnSpPr>
        <xdr:cNvPr id="263" name="直線コネクタ 262"/>
        <xdr:cNvCxnSpPr/>
      </xdr:nvCxnSpPr>
      <xdr:spPr>
        <a:xfrm>
          <a:off x="14401800" y="1437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69145</xdr:rowOff>
    </xdr:to>
    <xdr:cxnSp macro="">
      <xdr:nvCxnSpPr>
        <xdr:cNvPr id="266" name="直線コネクタ 265"/>
        <xdr:cNvCxnSpPr/>
      </xdr:nvCxnSpPr>
      <xdr:spPr>
        <a:xfrm flipV="1">
          <a:off x="13512800" y="1437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7"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9" name="テキスト ボックス 278"/>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4" name="楕円 283"/>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5" name="テキスト ボックス 284"/>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市の面積が広大で，人口密度も小さく，支所及び直営の保育所を多く配置していることなどが，類似団体内平均値を下回っている要因と考えられる。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引き続き定員管理計画に基づいた職員数の適正化を図る中で，業務量や有事の際の体制等を考慮し，行政サービスの向上をめざすとともに，年齢構成の適正化を重点とした取組を行う。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166491</xdr:rowOff>
    </xdr:to>
    <xdr:cxnSp macro="">
      <xdr:nvCxnSpPr>
        <xdr:cNvPr id="322" name="直線コネクタ 321"/>
        <xdr:cNvCxnSpPr/>
      </xdr:nvCxnSpPr>
      <xdr:spPr>
        <a:xfrm>
          <a:off x="16179800" y="1061000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155001</xdr:rowOff>
    </xdr:to>
    <xdr:cxnSp macro="">
      <xdr:nvCxnSpPr>
        <xdr:cNvPr id="325" name="直線コネクタ 324"/>
        <xdr:cNvCxnSpPr/>
      </xdr:nvCxnSpPr>
      <xdr:spPr>
        <a:xfrm flipV="1">
          <a:off x="15290800" y="106100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61</xdr:row>
      <xdr:rowOff>155001</xdr:rowOff>
    </xdr:to>
    <xdr:cxnSp macro="">
      <xdr:nvCxnSpPr>
        <xdr:cNvPr id="328" name="直線コネクタ 327"/>
        <xdr:cNvCxnSpPr/>
      </xdr:nvCxnSpPr>
      <xdr:spPr>
        <a:xfrm>
          <a:off x="14401800" y="1060196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9978</xdr:rowOff>
    </xdr:to>
    <xdr:cxnSp macro="">
      <xdr:nvCxnSpPr>
        <xdr:cNvPr id="331" name="直線コネクタ 330"/>
        <xdr:cNvCxnSpPr/>
      </xdr:nvCxnSpPr>
      <xdr:spPr>
        <a:xfrm flipV="1">
          <a:off x="13512800" y="1060196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41" name="楕円 340"/>
        <xdr:cNvSpPr/>
      </xdr:nvSpPr>
      <xdr:spPr>
        <a:xfrm>
          <a:off x="169672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87768</xdr:rowOff>
    </xdr:from>
    <xdr:ext cx="762000" cy="259045"/>
    <xdr:sp macro="" textlink="">
      <xdr:nvSpPr>
        <xdr:cNvPr id="342" name="定員管理の状況該当値テキスト"/>
        <xdr:cNvSpPr txBox="1"/>
      </xdr:nvSpPr>
      <xdr:spPr>
        <a:xfrm>
          <a:off x="17106900" y="1054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43" name="楕円 342"/>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15681</xdr:rowOff>
    </xdr:from>
    <xdr:ext cx="736600" cy="259045"/>
    <xdr:sp macro="" textlink="">
      <xdr:nvSpPr>
        <xdr:cNvPr id="344" name="テキスト ボックス 343"/>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104201</xdr:rowOff>
    </xdr:from>
    <xdr:to>
      <xdr:col>73</xdr:col>
      <xdr:colOff>44450</xdr:colOff>
      <xdr:row>62</xdr:row>
      <xdr:rowOff>34351</xdr:rowOff>
    </xdr:to>
    <xdr:sp macro="" textlink="">
      <xdr:nvSpPr>
        <xdr:cNvPr id="345" name="楕円 344"/>
        <xdr:cNvSpPr/>
      </xdr:nvSpPr>
      <xdr:spPr>
        <a:xfrm>
          <a:off x="15240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19128</xdr:rowOff>
    </xdr:from>
    <xdr:ext cx="762000" cy="259045"/>
    <xdr:sp macro="" textlink="">
      <xdr:nvSpPr>
        <xdr:cNvPr id="346" name="テキスト ボックス 345"/>
        <xdr:cNvSpPr txBox="1"/>
      </xdr:nvSpPr>
      <xdr:spPr>
        <a:xfrm>
          <a:off x="14909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7" name="楕円 346"/>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48" name="テキスト ボックス 34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49" name="楕円 348"/>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45555</xdr:rowOff>
    </xdr:from>
    <xdr:ext cx="762000" cy="259045"/>
    <xdr:sp macro="" textlink="">
      <xdr:nvSpPr>
        <xdr:cNvPr id="350" name="テキスト ボックス 349"/>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ポイント改善し，年々数値は改善傾向にあり，類似団体内平均値を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これは，積極的な繰上償還等の実施や新規地方債発行額を償還元金以内に制限するなど地方債残高の削減を図ったためである。</a:t>
          </a:r>
        </a:p>
        <a:p>
          <a:r>
            <a:rPr kumimoji="1" lang="ja-JP" altLang="en-US" sz="1300">
              <a:latin typeface="ＭＳ Ｐゴシック" panose="020B0600070205080204" pitchFamily="50" charset="-128"/>
              <a:ea typeface="ＭＳ Ｐゴシック" panose="020B0600070205080204" pitchFamily="50" charset="-128"/>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155956</xdr:rowOff>
    </xdr:to>
    <xdr:cxnSp macro="">
      <xdr:nvCxnSpPr>
        <xdr:cNvPr id="382" name="直線コネクタ 381"/>
        <xdr:cNvCxnSpPr/>
      </xdr:nvCxnSpPr>
      <xdr:spPr>
        <a:xfrm flipV="1">
          <a:off x="16179800" y="69850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129286</xdr:rowOff>
    </xdr:to>
    <xdr:cxnSp macro="">
      <xdr:nvCxnSpPr>
        <xdr:cNvPr id="385" name="直線コネクタ 384"/>
        <xdr:cNvCxnSpPr/>
      </xdr:nvCxnSpPr>
      <xdr:spPr>
        <a:xfrm flipV="1">
          <a:off x="15290800" y="70139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150876</xdr:rowOff>
    </xdr:to>
    <xdr:cxnSp macro="">
      <xdr:nvCxnSpPr>
        <xdr:cNvPr id="388" name="直線コネクタ 387"/>
        <xdr:cNvCxnSpPr/>
      </xdr:nvCxnSpPr>
      <xdr:spPr>
        <a:xfrm flipV="1">
          <a:off x="14401800" y="715873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104902</xdr:rowOff>
    </xdr:to>
    <xdr:cxnSp macro="">
      <xdr:nvCxnSpPr>
        <xdr:cNvPr id="391" name="直線コネクタ 390"/>
        <xdr:cNvCxnSpPr/>
      </xdr:nvCxnSpPr>
      <xdr:spPr>
        <a:xfrm flipV="1">
          <a:off x="13512800" y="73517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2"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3" name="楕円 402"/>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4" name="テキスト ボックス 403"/>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5" name="楕円 404"/>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6" name="テキスト ボックス 40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7" name="楕円 406"/>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8" name="テキスト ボックス 407"/>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9" name="楕円 408"/>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10" name="テキスト ボックス 409"/>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積極的な繰上償還の実施によって地方債残高は減少しているものの，過去の起債の償還終了に伴う基準財政需要額算入見込額の減少や標準財政規模の減少等により，前年度と比較して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今後も繰上償還等の実施や新規地方債発行額を償還元金以内に制限するなど地方債残高の減少を図り，財政の健全化に努める。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11938</xdr:rowOff>
    </xdr:from>
    <xdr:to>
      <xdr:col>81</xdr:col>
      <xdr:colOff>44450</xdr:colOff>
      <xdr:row>16</xdr:row>
      <xdr:rowOff>19177</xdr:rowOff>
    </xdr:to>
    <xdr:cxnSp macro="">
      <xdr:nvCxnSpPr>
        <xdr:cNvPr id="444" name="直線コネクタ 443"/>
        <xdr:cNvCxnSpPr/>
      </xdr:nvCxnSpPr>
      <xdr:spPr>
        <a:xfrm>
          <a:off x="16179800" y="275513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11938</xdr:rowOff>
    </xdr:from>
    <xdr:to>
      <xdr:col>77</xdr:col>
      <xdr:colOff>44450</xdr:colOff>
      <xdr:row>16</xdr:row>
      <xdr:rowOff>22394</xdr:rowOff>
    </xdr:to>
    <xdr:cxnSp macro="">
      <xdr:nvCxnSpPr>
        <xdr:cNvPr id="447" name="直線コネクタ 446"/>
        <xdr:cNvCxnSpPr/>
      </xdr:nvCxnSpPr>
      <xdr:spPr>
        <a:xfrm flipV="1">
          <a:off x="15290800" y="275513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22394</xdr:rowOff>
    </xdr:from>
    <xdr:to>
      <xdr:col>72</xdr:col>
      <xdr:colOff>203200</xdr:colOff>
      <xdr:row>16</xdr:row>
      <xdr:rowOff>49742</xdr:rowOff>
    </xdr:to>
    <xdr:cxnSp macro="">
      <xdr:nvCxnSpPr>
        <xdr:cNvPr id="450" name="直線コネクタ 449"/>
        <xdr:cNvCxnSpPr/>
      </xdr:nvCxnSpPr>
      <xdr:spPr>
        <a:xfrm flipV="1">
          <a:off x="14401800" y="2765594"/>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26416</xdr:rowOff>
    </xdr:from>
    <xdr:to>
      <xdr:col>68</xdr:col>
      <xdr:colOff>152400</xdr:colOff>
      <xdr:row>16</xdr:row>
      <xdr:rowOff>49742</xdr:rowOff>
    </xdr:to>
    <xdr:cxnSp macro="">
      <xdr:nvCxnSpPr>
        <xdr:cNvPr id="453" name="直線コネクタ 452"/>
        <xdr:cNvCxnSpPr/>
      </xdr:nvCxnSpPr>
      <xdr:spPr>
        <a:xfrm>
          <a:off x="13512800" y="2769616"/>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139827</xdr:rowOff>
    </xdr:from>
    <xdr:to>
      <xdr:col>81</xdr:col>
      <xdr:colOff>95250</xdr:colOff>
      <xdr:row>16</xdr:row>
      <xdr:rowOff>69977</xdr:rowOff>
    </xdr:to>
    <xdr:sp macro="" textlink="">
      <xdr:nvSpPr>
        <xdr:cNvPr id="463" name="楕円 462"/>
        <xdr:cNvSpPr/>
      </xdr:nvSpPr>
      <xdr:spPr>
        <a:xfrm>
          <a:off x="169672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111904</xdr:rowOff>
    </xdr:from>
    <xdr:ext cx="762000" cy="259045"/>
    <xdr:sp macro="" textlink="">
      <xdr:nvSpPr>
        <xdr:cNvPr id="464" name="将来負担の状況該当値テキスト"/>
        <xdr:cNvSpPr txBox="1"/>
      </xdr:nvSpPr>
      <xdr:spPr>
        <a:xfrm>
          <a:off x="17106900" y="268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132588</xdr:rowOff>
    </xdr:from>
    <xdr:to>
      <xdr:col>77</xdr:col>
      <xdr:colOff>95250</xdr:colOff>
      <xdr:row>16</xdr:row>
      <xdr:rowOff>62738</xdr:rowOff>
    </xdr:to>
    <xdr:sp macro="" textlink="">
      <xdr:nvSpPr>
        <xdr:cNvPr id="465" name="楕円 464"/>
        <xdr:cNvSpPr/>
      </xdr:nvSpPr>
      <xdr:spPr>
        <a:xfrm>
          <a:off x="16129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47515</xdr:rowOff>
    </xdr:from>
    <xdr:ext cx="736600" cy="259045"/>
    <xdr:sp macro="" textlink="">
      <xdr:nvSpPr>
        <xdr:cNvPr id="466" name="テキスト ボックス 465"/>
        <xdr:cNvSpPr txBox="1"/>
      </xdr:nvSpPr>
      <xdr:spPr>
        <a:xfrm>
          <a:off x="15798800" y="279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143044</xdr:rowOff>
    </xdr:from>
    <xdr:to>
      <xdr:col>73</xdr:col>
      <xdr:colOff>44450</xdr:colOff>
      <xdr:row>16</xdr:row>
      <xdr:rowOff>73194</xdr:rowOff>
    </xdr:to>
    <xdr:sp macro="" textlink="">
      <xdr:nvSpPr>
        <xdr:cNvPr id="467" name="楕円 466"/>
        <xdr:cNvSpPr/>
      </xdr:nvSpPr>
      <xdr:spPr>
        <a:xfrm>
          <a:off x="15240000" y="2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57971</xdr:rowOff>
    </xdr:from>
    <xdr:ext cx="762000" cy="259045"/>
    <xdr:sp macro="" textlink="">
      <xdr:nvSpPr>
        <xdr:cNvPr id="468" name="テキスト ボックス 467"/>
        <xdr:cNvSpPr txBox="1"/>
      </xdr:nvSpPr>
      <xdr:spPr>
        <a:xfrm>
          <a:off x="14909800" y="280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170392</xdr:rowOff>
    </xdr:from>
    <xdr:to>
      <xdr:col>68</xdr:col>
      <xdr:colOff>203200</xdr:colOff>
      <xdr:row>16</xdr:row>
      <xdr:rowOff>100542</xdr:rowOff>
    </xdr:to>
    <xdr:sp macro="" textlink="">
      <xdr:nvSpPr>
        <xdr:cNvPr id="469" name="楕円 468"/>
        <xdr:cNvSpPr/>
      </xdr:nvSpPr>
      <xdr:spPr>
        <a:xfrm>
          <a:off x="14351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85319</xdr:rowOff>
    </xdr:from>
    <xdr:ext cx="762000" cy="259045"/>
    <xdr:sp macro="" textlink="">
      <xdr:nvSpPr>
        <xdr:cNvPr id="470" name="テキスト ボックス 469"/>
        <xdr:cNvSpPr txBox="1"/>
      </xdr:nvSpPr>
      <xdr:spPr>
        <a:xfrm>
          <a:off x="14020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147066</xdr:rowOff>
    </xdr:from>
    <xdr:to>
      <xdr:col>64</xdr:col>
      <xdr:colOff>152400</xdr:colOff>
      <xdr:row>16</xdr:row>
      <xdr:rowOff>77216</xdr:rowOff>
    </xdr:to>
    <xdr:sp macro="" textlink="">
      <xdr:nvSpPr>
        <xdr:cNvPr id="471" name="楕円 470"/>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87393</xdr:rowOff>
    </xdr:from>
    <xdr:ext cx="762000" cy="259045"/>
    <xdr:sp macro="" textlink="">
      <xdr:nvSpPr>
        <xdr:cNvPr id="472" name="テキスト ボックス 471"/>
        <xdr:cNvSpPr txBox="1"/>
      </xdr:nvSpPr>
      <xdr:spPr>
        <a:xfrm>
          <a:off x="1313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52,671
778.14
40,472,960
39,624,781
466,314
22,738,340
50,209,052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市の面積が広大で，人口密度も小さく，支所及び直営の保育所を多く配置していることから類似団体と比較し職員数が多いものの，経常収支比率に占める人件費比率は類似団体内平均値を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ポイント上回っており，上位に位置している。これは，これまで定員適正化計画に沿った職員数の抑制を図った結果であり，今後もこの水準の維持に努める。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43180</xdr:rowOff>
    </xdr:to>
    <xdr:cxnSp macro="">
      <xdr:nvCxnSpPr>
        <xdr:cNvPr id="66" name="直線コネクタ 65"/>
        <xdr:cNvCxnSpPr/>
      </xdr:nvCxnSpPr>
      <xdr:spPr>
        <a:xfrm flipV="1">
          <a:off x="3987800" y="584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85090</xdr:rowOff>
    </xdr:from>
    <xdr:to>
      <xdr:col>19</xdr:col>
      <xdr:colOff>187325</xdr:colOff>
      <xdr:row>34</xdr:row>
      <xdr:rowOff>43180</xdr:rowOff>
    </xdr:to>
    <xdr:cxnSp macro="">
      <xdr:nvCxnSpPr>
        <xdr:cNvPr id="69" name="直線コネクタ 68"/>
        <xdr:cNvCxnSpPr/>
      </xdr:nvCxnSpPr>
      <xdr:spPr>
        <a:xfrm>
          <a:off x="3098800" y="5742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33</xdr:row>
      <xdr:rowOff>115570</xdr:rowOff>
    </xdr:to>
    <xdr:cxnSp macro="">
      <xdr:nvCxnSpPr>
        <xdr:cNvPr id="72" name="直線コネクタ 71"/>
        <xdr:cNvCxnSpPr/>
      </xdr:nvCxnSpPr>
      <xdr:spPr>
        <a:xfrm flipV="1">
          <a:off x="2209800" y="574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115570</xdr:rowOff>
    </xdr:to>
    <xdr:cxnSp macro="">
      <xdr:nvCxnSpPr>
        <xdr:cNvPr id="75" name="直線コネクタ 74"/>
        <xdr:cNvCxnSpPr/>
      </xdr:nvCxnSpPr>
      <xdr:spPr>
        <a:xfrm>
          <a:off x="1320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34290</xdr:rowOff>
    </xdr:from>
    <xdr:to>
      <xdr:col>15</xdr:col>
      <xdr:colOff>149225</xdr:colOff>
      <xdr:row>33</xdr:row>
      <xdr:rowOff>135890</xdr:rowOff>
    </xdr:to>
    <xdr:sp macro="" textlink="">
      <xdr:nvSpPr>
        <xdr:cNvPr id="89" name="楕円 88"/>
        <xdr:cNvSpPr/>
      </xdr:nvSpPr>
      <xdr:spPr>
        <a:xfrm>
          <a:off x="3048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146067</xdr:rowOff>
    </xdr:from>
    <xdr:ext cx="762000" cy="259045"/>
    <xdr:sp macro="" textlink="">
      <xdr:nvSpPr>
        <xdr:cNvPr id="90" name="テキスト ボックス 89"/>
        <xdr:cNvSpPr txBox="1"/>
      </xdr:nvSpPr>
      <xdr:spPr>
        <a:xfrm>
          <a:off x="2717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91" name="楕円 90"/>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2" name="テキスト ボックス 91"/>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41910</xdr:rowOff>
    </xdr:from>
    <xdr:to>
      <xdr:col>6</xdr:col>
      <xdr:colOff>171450</xdr:colOff>
      <xdr:row>33</xdr:row>
      <xdr:rowOff>143510</xdr:rowOff>
    </xdr:to>
    <xdr:sp macro="" textlink="">
      <xdr:nvSpPr>
        <xdr:cNvPr id="93" name="楕円 92"/>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153687</xdr:rowOff>
    </xdr:from>
    <xdr:ext cx="762000" cy="259045"/>
    <xdr:sp macro="" textlink="">
      <xdr:nvSpPr>
        <xdr:cNvPr id="94" name="テキスト ボックス 93"/>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これは，指定管理者制度の活用や施設管理等をはじめとする委託料が増加していることが要因である。近年，物件費は民間委託等の推進により年々増加しているが，一方で，人件費については類似団体内では上位に位置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62230</xdr:rowOff>
    </xdr:to>
    <xdr:cxnSp macro="">
      <xdr:nvCxnSpPr>
        <xdr:cNvPr id="127" name="直線コネクタ 126"/>
        <xdr:cNvCxnSpPr/>
      </xdr:nvCxnSpPr>
      <xdr:spPr>
        <a:xfrm>
          <a:off x="15671800" y="3205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119380</xdr:rowOff>
    </xdr:to>
    <xdr:cxnSp macro="">
      <xdr:nvCxnSpPr>
        <xdr:cNvPr id="130" name="直線コネクタ 129"/>
        <xdr:cNvCxnSpPr/>
      </xdr:nvCxnSpPr>
      <xdr:spPr>
        <a:xfrm>
          <a:off x="14782800" y="313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50800</xdr:rowOff>
    </xdr:to>
    <xdr:cxnSp macro="">
      <xdr:nvCxnSpPr>
        <xdr:cNvPr id="133" name="直線コネクタ 132"/>
        <xdr:cNvCxnSpPr/>
      </xdr:nvCxnSpPr>
      <xdr:spPr>
        <a:xfrm>
          <a:off x="13893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161290</xdr:rowOff>
    </xdr:to>
    <xdr:cxnSp macro="">
      <xdr:nvCxnSpPr>
        <xdr:cNvPr id="136" name="直線コネクタ 135"/>
        <xdr:cNvCxnSpPr/>
      </xdr:nvCxnSpPr>
      <xdr:spPr>
        <a:xfrm>
          <a:off x="13004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6" name="楕円 145"/>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7"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8" name="楕円 147"/>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9" name="テキスト ボックス 14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2" name="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4" name="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5" name="テキスト ボックス 154"/>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ポイント上回っており，上位に位置している。引き続き扶助費における資格審査等の適正化に努めるとともに各種手当等の事務を適正に行う。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77470</xdr:rowOff>
    </xdr:from>
    <xdr:to>
      <xdr:col>24</xdr:col>
      <xdr:colOff>25400</xdr:colOff>
      <xdr:row>53</xdr:row>
      <xdr:rowOff>100330</xdr:rowOff>
    </xdr:to>
    <xdr:cxnSp macro="">
      <xdr:nvCxnSpPr>
        <xdr:cNvPr id="188" name="直線コネクタ 187"/>
        <xdr:cNvCxnSpPr/>
      </xdr:nvCxnSpPr>
      <xdr:spPr>
        <a:xfrm>
          <a:off x="3987800" y="916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46990</xdr:rowOff>
    </xdr:from>
    <xdr:to>
      <xdr:col>19</xdr:col>
      <xdr:colOff>187325</xdr:colOff>
      <xdr:row>53</xdr:row>
      <xdr:rowOff>77470</xdr:rowOff>
    </xdr:to>
    <xdr:cxnSp macro="">
      <xdr:nvCxnSpPr>
        <xdr:cNvPr id="191" name="直線コネクタ 190"/>
        <xdr:cNvCxnSpPr/>
      </xdr:nvCxnSpPr>
      <xdr:spPr>
        <a:xfrm>
          <a:off x="3098800" y="913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39370</xdr:rowOff>
    </xdr:from>
    <xdr:to>
      <xdr:col>15</xdr:col>
      <xdr:colOff>98425</xdr:colOff>
      <xdr:row>53</xdr:row>
      <xdr:rowOff>46990</xdr:rowOff>
    </xdr:to>
    <xdr:cxnSp macro="">
      <xdr:nvCxnSpPr>
        <xdr:cNvPr id="194" name="直線コネクタ 193"/>
        <xdr:cNvCxnSpPr/>
      </xdr:nvCxnSpPr>
      <xdr:spPr>
        <a:xfrm>
          <a:off x="2209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24130</xdr:rowOff>
    </xdr:from>
    <xdr:to>
      <xdr:col>11</xdr:col>
      <xdr:colOff>9525</xdr:colOff>
      <xdr:row>53</xdr:row>
      <xdr:rowOff>39370</xdr:rowOff>
    </xdr:to>
    <xdr:cxnSp macro="">
      <xdr:nvCxnSpPr>
        <xdr:cNvPr id="197" name="直線コネクタ 196"/>
        <xdr:cNvCxnSpPr/>
      </xdr:nvCxnSpPr>
      <xdr:spPr>
        <a:xfrm>
          <a:off x="1320800" y="911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49530</xdr:rowOff>
    </xdr:from>
    <xdr:to>
      <xdr:col>24</xdr:col>
      <xdr:colOff>76200</xdr:colOff>
      <xdr:row>53</xdr:row>
      <xdr:rowOff>151130</xdr:rowOff>
    </xdr:to>
    <xdr:sp macro="" textlink="">
      <xdr:nvSpPr>
        <xdr:cNvPr id="207" name="楕円 206"/>
        <xdr:cNvSpPr/>
      </xdr:nvSpPr>
      <xdr:spPr>
        <a:xfrm>
          <a:off x="4775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129557</xdr:rowOff>
    </xdr:from>
    <xdr:ext cx="762000" cy="259045"/>
    <xdr:sp macro="" textlink="">
      <xdr:nvSpPr>
        <xdr:cNvPr id="208" name="扶助費該当値テキスト"/>
        <xdr:cNvSpPr txBox="1"/>
      </xdr:nvSpPr>
      <xdr:spPr>
        <a:xfrm>
          <a:off x="4914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26670</xdr:rowOff>
    </xdr:from>
    <xdr:to>
      <xdr:col>20</xdr:col>
      <xdr:colOff>38100</xdr:colOff>
      <xdr:row>53</xdr:row>
      <xdr:rowOff>128270</xdr:rowOff>
    </xdr:to>
    <xdr:sp macro="" textlink="">
      <xdr:nvSpPr>
        <xdr:cNvPr id="209" name="楕円 208"/>
        <xdr:cNvSpPr/>
      </xdr:nvSpPr>
      <xdr:spPr>
        <a:xfrm>
          <a:off x="3937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138447</xdr:rowOff>
    </xdr:from>
    <xdr:ext cx="736600" cy="259045"/>
    <xdr:sp macro="" textlink="">
      <xdr:nvSpPr>
        <xdr:cNvPr id="210" name="テキスト ボックス 209"/>
        <xdr:cNvSpPr txBox="1"/>
      </xdr:nvSpPr>
      <xdr:spPr>
        <a:xfrm>
          <a:off x="3606800" y="888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167640</xdr:rowOff>
    </xdr:from>
    <xdr:to>
      <xdr:col>15</xdr:col>
      <xdr:colOff>149225</xdr:colOff>
      <xdr:row>53</xdr:row>
      <xdr:rowOff>97790</xdr:rowOff>
    </xdr:to>
    <xdr:sp macro="" textlink="">
      <xdr:nvSpPr>
        <xdr:cNvPr id="211" name="楕円 210"/>
        <xdr:cNvSpPr/>
      </xdr:nvSpPr>
      <xdr:spPr>
        <a:xfrm>
          <a:off x="3048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107967</xdr:rowOff>
    </xdr:from>
    <xdr:ext cx="762000" cy="259045"/>
    <xdr:sp macro="" textlink="">
      <xdr:nvSpPr>
        <xdr:cNvPr id="212" name="テキスト ボックス 211"/>
        <xdr:cNvSpPr txBox="1"/>
      </xdr:nvSpPr>
      <xdr:spPr>
        <a:xfrm>
          <a:off x="2717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160020</xdr:rowOff>
    </xdr:from>
    <xdr:to>
      <xdr:col>11</xdr:col>
      <xdr:colOff>60325</xdr:colOff>
      <xdr:row>53</xdr:row>
      <xdr:rowOff>90170</xdr:rowOff>
    </xdr:to>
    <xdr:sp macro="" textlink="">
      <xdr:nvSpPr>
        <xdr:cNvPr id="213" name="楕円 212"/>
        <xdr:cNvSpPr/>
      </xdr:nvSpPr>
      <xdr:spPr>
        <a:xfrm>
          <a:off x="2159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100347</xdr:rowOff>
    </xdr:from>
    <xdr:ext cx="762000" cy="259045"/>
    <xdr:sp macro="" textlink="">
      <xdr:nvSpPr>
        <xdr:cNvPr id="214" name="テキスト ボックス 213"/>
        <xdr:cNvSpPr txBox="1"/>
      </xdr:nvSpPr>
      <xdr:spPr>
        <a:xfrm>
          <a:off x="1828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144780</xdr:rowOff>
    </xdr:from>
    <xdr:to>
      <xdr:col>6</xdr:col>
      <xdr:colOff>171450</xdr:colOff>
      <xdr:row>53</xdr:row>
      <xdr:rowOff>74930</xdr:rowOff>
    </xdr:to>
    <xdr:sp macro="" textlink="">
      <xdr:nvSpPr>
        <xdr:cNvPr id="215" name="楕円 214"/>
        <xdr:cNvSpPr/>
      </xdr:nvSpPr>
      <xdr:spPr>
        <a:xfrm>
          <a:off x="1270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85107</xdr:rowOff>
    </xdr:from>
    <xdr:ext cx="762000" cy="259045"/>
    <xdr:sp macro="" textlink="">
      <xdr:nvSpPr>
        <xdr:cNvPr id="216" name="テキスト ボックス 215"/>
        <xdr:cNvSpPr txBox="1"/>
      </xdr:nvSpPr>
      <xdr:spPr>
        <a:xfrm>
          <a:off x="939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ポイント下回っている。これは，下水道事業や農業集落排水事業などへの繰出金が多額であること，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ため保有する施設が非常に多いことに加え，県道の権限移譲を積極的に受け入れていることにより維持補修費が多額となっていることが要因である。今後は，公共施設等総合管理計画に基づき，公共施設の適正管理を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58</xdr:row>
      <xdr:rowOff>68217</xdr:rowOff>
    </xdr:to>
    <xdr:cxnSp macro="">
      <xdr:nvCxnSpPr>
        <xdr:cNvPr id="251" name="直線コネクタ 250"/>
        <xdr:cNvCxnSpPr/>
      </xdr:nvCxnSpPr>
      <xdr:spPr>
        <a:xfrm flipV="1">
          <a:off x="15671800" y="9868626"/>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122101</xdr:rowOff>
    </xdr:from>
    <xdr:to>
      <xdr:col>78</xdr:col>
      <xdr:colOff>69850</xdr:colOff>
      <xdr:row>58</xdr:row>
      <xdr:rowOff>68217</xdr:rowOff>
    </xdr:to>
    <xdr:cxnSp macro="">
      <xdr:nvCxnSpPr>
        <xdr:cNvPr id="254" name="直線コネクタ 253"/>
        <xdr:cNvCxnSpPr/>
      </xdr:nvCxnSpPr>
      <xdr:spPr>
        <a:xfrm>
          <a:off x="14782800" y="98947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122101</xdr:rowOff>
    </xdr:to>
    <xdr:cxnSp macro="">
      <xdr:nvCxnSpPr>
        <xdr:cNvPr id="257" name="直線コネクタ 256"/>
        <xdr:cNvCxnSpPr/>
      </xdr:nvCxnSpPr>
      <xdr:spPr>
        <a:xfrm>
          <a:off x="13893800" y="98359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63319</xdr:rowOff>
    </xdr:to>
    <xdr:cxnSp macro="">
      <xdr:nvCxnSpPr>
        <xdr:cNvPr id="260" name="直線コネクタ 259"/>
        <xdr:cNvCxnSpPr/>
      </xdr:nvCxnSpPr>
      <xdr:spPr>
        <a:xfrm>
          <a:off x="13004800" y="9829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70" name="楕円 269"/>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17253</xdr:rowOff>
    </xdr:from>
    <xdr:ext cx="762000" cy="259045"/>
    <xdr:sp macro="" textlink="">
      <xdr:nvSpPr>
        <xdr:cNvPr id="271" name="その他該当値テキスト"/>
        <xdr:cNvSpPr txBox="1"/>
      </xdr:nvSpPr>
      <xdr:spPr>
        <a:xfrm>
          <a:off x="16598900" y="978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17417</xdr:rowOff>
    </xdr:from>
    <xdr:to>
      <xdr:col>78</xdr:col>
      <xdr:colOff>120650</xdr:colOff>
      <xdr:row>58</xdr:row>
      <xdr:rowOff>119017</xdr:rowOff>
    </xdr:to>
    <xdr:sp macro="" textlink="">
      <xdr:nvSpPr>
        <xdr:cNvPr id="272" name="楕円 271"/>
        <xdr:cNvSpPr/>
      </xdr:nvSpPr>
      <xdr:spPr>
        <a:xfrm>
          <a:off x="15621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103794</xdr:rowOff>
    </xdr:from>
    <xdr:ext cx="736600" cy="259045"/>
    <xdr:sp macro="" textlink="">
      <xdr:nvSpPr>
        <xdr:cNvPr id="273" name="テキスト ボックス 272"/>
        <xdr:cNvSpPr txBox="1"/>
      </xdr:nvSpPr>
      <xdr:spPr>
        <a:xfrm>
          <a:off x="15290800" y="1004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4" name="楕円 273"/>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157678</xdr:rowOff>
    </xdr:from>
    <xdr:ext cx="762000" cy="259045"/>
    <xdr:sp macro="" textlink="">
      <xdr:nvSpPr>
        <xdr:cNvPr id="275" name="テキスト ボックス 274"/>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6" name="楕円 275"/>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7" name="テキスト ボックス 276"/>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8" name="楕円 277"/>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9" name="テキスト ボックス 278"/>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これは消防組合や病院事業会計への負担金や水道事業会計への補助金などが多額となっていることが要因である。今後は，補助金等について，交付基準に基づき適正かつ公正な執行に努めるとともに，定期的に補助制度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104140</xdr:rowOff>
    </xdr:to>
    <xdr:cxnSp macro="">
      <xdr:nvCxnSpPr>
        <xdr:cNvPr id="309" name="直線コネクタ 308"/>
        <xdr:cNvCxnSpPr/>
      </xdr:nvCxnSpPr>
      <xdr:spPr>
        <a:xfrm>
          <a:off x="15671800" y="615289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170434</xdr:rowOff>
    </xdr:to>
    <xdr:cxnSp macro="">
      <xdr:nvCxnSpPr>
        <xdr:cNvPr id="312" name="直線コネクタ 311"/>
        <xdr:cNvCxnSpPr/>
      </xdr:nvCxnSpPr>
      <xdr:spPr>
        <a:xfrm flipV="1">
          <a:off x="14782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35</xdr:row>
      <xdr:rowOff>170434</xdr:rowOff>
    </xdr:to>
    <xdr:cxnSp macro="">
      <xdr:nvCxnSpPr>
        <xdr:cNvPr id="315" name="直線コネクタ 314"/>
        <xdr:cNvCxnSpPr/>
      </xdr:nvCxnSpPr>
      <xdr:spPr>
        <a:xfrm>
          <a:off x="13893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165862</xdr:rowOff>
    </xdr:to>
    <xdr:cxnSp macro="">
      <xdr:nvCxnSpPr>
        <xdr:cNvPr id="318" name="直線コネクタ 317"/>
        <xdr:cNvCxnSpPr/>
      </xdr:nvCxnSpPr>
      <xdr:spPr>
        <a:xfrm>
          <a:off x="13004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8" name="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29"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0" name="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34561</xdr:rowOff>
    </xdr:from>
    <xdr:ext cx="762000" cy="259045"/>
    <xdr:sp macro="" textlink="">
      <xdr:nvSpPr>
        <xdr:cNvPr id="333" name="テキスト ボックス 332"/>
        <xdr:cNvSpPr txBox="1"/>
      </xdr:nvSpPr>
      <xdr:spPr>
        <a:xfrm>
          <a:off x="14401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41275</xdr:rowOff>
    </xdr:from>
    <xdr:to>
      <xdr:col>24</xdr:col>
      <xdr:colOff>25400</xdr:colOff>
      <xdr:row>78</xdr:row>
      <xdr:rowOff>46989</xdr:rowOff>
    </xdr:to>
    <xdr:cxnSp macro="">
      <xdr:nvCxnSpPr>
        <xdr:cNvPr id="366" name="直線コネクタ 365"/>
        <xdr:cNvCxnSpPr/>
      </xdr:nvCxnSpPr>
      <xdr:spPr>
        <a:xfrm>
          <a:off x="3987800" y="134143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41275</xdr:rowOff>
    </xdr:from>
    <xdr:to>
      <xdr:col>19</xdr:col>
      <xdr:colOff>187325</xdr:colOff>
      <xdr:row>78</xdr:row>
      <xdr:rowOff>92711</xdr:rowOff>
    </xdr:to>
    <xdr:cxnSp macro="">
      <xdr:nvCxnSpPr>
        <xdr:cNvPr id="369" name="直線コネクタ 368"/>
        <xdr:cNvCxnSpPr/>
      </xdr:nvCxnSpPr>
      <xdr:spPr>
        <a:xfrm flipV="1">
          <a:off x="3098800" y="134143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92711</xdr:rowOff>
    </xdr:from>
    <xdr:to>
      <xdr:col>15</xdr:col>
      <xdr:colOff>98425</xdr:colOff>
      <xdr:row>79</xdr:row>
      <xdr:rowOff>41275</xdr:rowOff>
    </xdr:to>
    <xdr:cxnSp macro="">
      <xdr:nvCxnSpPr>
        <xdr:cNvPr id="372" name="直線コネクタ 371"/>
        <xdr:cNvCxnSpPr/>
      </xdr:nvCxnSpPr>
      <xdr:spPr>
        <a:xfrm flipV="1">
          <a:off x="2209800" y="134658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41275</xdr:rowOff>
    </xdr:from>
    <xdr:to>
      <xdr:col>11</xdr:col>
      <xdr:colOff>9525</xdr:colOff>
      <xdr:row>79</xdr:row>
      <xdr:rowOff>138430</xdr:rowOff>
    </xdr:to>
    <xdr:cxnSp macro="">
      <xdr:nvCxnSpPr>
        <xdr:cNvPr id="375" name="直線コネクタ 374"/>
        <xdr:cNvCxnSpPr/>
      </xdr:nvCxnSpPr>
      <xdr:spPr>
        <a:xfrm flipV="1">
          <a:off x="1320800" y="135858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167639</xdr:rowOff>
    </xdr:from>
    <xdr:to>
      <xdr:col>24</xdr:col>
      <xdr:colOff>76200</xdr:colOff>
      <xdr:row>78</xdr:row>
      <xdr:rowOff>97789</xdr:rowOff>
    </xdr:to>
    <xdr:sp macro="" textlink="">
      <xdr:nvSpPr>
        <xdr:cNvPr id="385" name="楕円 384"/>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139716</xdr:rowOff>
    </xdr:from>
    <xdr:ext cx="762000" cy="259045"/>
    <xdr:sp macro="" textlink="">
      <xdr:nvSpPr>
        <xdr:cNvPr id="386" name="公債費該当値テキスト"/>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161925</xdr:rowOff>
    </xdr:from>
    <xdr:to>
      <xdr:col>20</xdr:col>
      <xdr:colOff>38100</xdr:colOff>
      <xdr:row>78</xdr:row>
      <xdr:rowOff>92075</xdr:rowOff>
    </xdr:to>
    <xdr:sp macro="" textlink="">
      <xdr:nvSpPr>
        <xdr:cNvPr id="387" name="楕円 386"/>
        <xdr:cNvSpPr/>
      </xdr:nvSpPr>
      <xdr:spPr>
        <a:xfrm>
          <a:off x="3937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76852</xdr:rowOff>
    </xdr:from>
    <xdr:ext cx="736600" cy="259045"/>
    <xdr:sp macro="" textlink="">
      <xdr:nvSpPr>
        <xdr:cNvPr id="388" name="テキスト ボックス 387"/>
        <xdr:cNvSpPr txBox="1"/>
      </xdr:nvSpPr>
      <xdr:spPr>
        <a:xfrm>
          <a:off x="3606800" y="1344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41911</xdr:rowOff>
    </xdr:from>
    <xdr:to>
      <xdr:col>15</xdr:col>
      <xdr:colOff>149225</xdr:colOff>
      <xdr:row>78</xdr:row>
      <xdr:rowOff>143511</xdr:rowOff>
    </xdr:to>
    <xdr:sp macro="" textlink="">
      <xdr:nvSpPr>
        <xdr:cNvPr id="389" name="楕円 388"/>
        <xdr:cNvSpPr/>
      </xdr:nvSpPr>
      <xdr:spPr>
        <a:xfrm>
          <a:off x="3048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128288</xdr:rowOff>
    </xdr:from>
    <xdr:ext cx="762000" cy="259045"/>
    <xdr:sp macro="" textlink="">
      <xdr:nvSpPr>
        <xdr:cNvPr id="390" name="テキスト ボックス 389"/>
        <xdr:cNvSpPr txBox="1"/>
      </xdr:nvSpPr>
      <xdr:spPr>
        <a:xfrm>
          <a:off x="2717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161925</xdr:rowOff>
    </xdr:from>
    <xdr:to>
      <xdr:col>11</xdr:col>
      <xdr:colOff>60325</xdr:colOff>
      <xdr:row>79</xdr:row>
      <xdr:rowOff>92075</xdr:rowOff>
    </xdr:to>
    <xdr:sp macro="" textlink="">
      <xdr:nvSpPr>
        <xdr:cNvPr id="391" name="楕円 390"/>
        <xdr:cNvSpPr/>
      </xdr:nvSpPr>
      <xdr:spPr>
        <a:xfrm>
          <a:off x="2159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76852</xdr:rowOff>
    </xdr:from>
    <xdr:ext cx="762000" cy="259045"/>
    <xdr:sp macro="" textlink="">
      <xdr:nvSpPr>
        <xdr:cNvPr id="392" name="テキスト ボックス 391"/>
        <xdr:cNvSpPr txBox="1"/>
      </xdr:nvSpPr>
      <xdr:spPr>
        <a:xfrm>
          <a:off x="1828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393" name="楕円 392"/>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394" name="テキスト ボックス 393"/>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これは，施設管理等に係る物件費が増加していることが要因であると考えられる。また，前年度と比較し，普通交付税の合併特例措置の段階的縮減の影響により経常一般財源の減少も増加した要因としてあげられる。今後も，事務事業の見直しを行うとともに，歳入確保と経費節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159004</xdr:rowOff>
    </xdr:to>
    <xdr:cxnSp macro="">
      <xdr:nvCxnSpPr>
        <xdr:cNvPr id="425" name="直線コネクタ 424"/>
        <xdr:cNvCxnSpPr/>
      </xdr:nvCxnSpPr>
      <xdr:spPr>
        <a:xfrm>
          <a:off x="15671800" y="131023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72137</xdr:rowOff>
    </xdr:to>
    <xdr:cxnSp macro="">
      <xdr:nvCxnSpPr>
        <xdr:cNvPr id="428" name="直線コネクタ 427"/>
        <xdr:cNvCxnSpPr/>
      </xdr:nvCxnSpPr>
      <xdr:spPr>
        <a:xfrm>
          <a:off x="14782800" y="12901168"/>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42418</xdr:rowOff>
    </xdr:to>
    <xdr:cxnSp macro="">
      <xdr:nvCxnSpPr>
        <xdr:cNvPr id="431" name="直線コネクタ 430"/>
        <xdr:cNvCxnSpPr/>
      </xdr:nvCxnSpPr>
      <xdr:spPr>
        <a:xfrm>
          <a:off x="13893800" y="128325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74</xdr:row>
      <xdr:rowOff>145288</xdr:rowOff>
    </xdr:to>
    <xdr:cxnSp macro="">
      <xdr:nvCxnSpPr>
        <xdr:cNvPr id="434" name="直線コネクタ 433"/>
        <xdr:cNvCxnSpPr/>
      </xdr:nvCxnSpPr>
      <xdr:spPr>
        <a:xfrm>
          <a:off x="13004800" y="12764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4" name="楕円 443"/>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5"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6" name="楕円 445"/>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7" name="テキスト ボックス 446"/>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48" name="楕円 447"/>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49" name="テキスト ボックス 448"/>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50" name="楕円 449"/>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51" name="テキスト ボックス 450"/>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52" name="楕円 451"/>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3" name="テキスト ボックス 452"/>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123859</xdr:rowOff>
    </xdr:from>
    <xdr:to>
      <xdr:col>29</xdr:col>
      <xdr:colOff>127000</xdr:colOff>
      <xdr:row>14</xdr:row>
      <xdr:rowOff>1869</xdr:rowOff>
    </xdr:to>
    <xdr:cxnSp macro="">
      <xdr:nvCxnSpPr>
        <xdr:cNvPr id="52" name="直線コネクタ 51"/>
        <xdr:cNvCxnSpPr/>
      </xdr:nvCxnSpPr>
      <xdr:spPr bwMode="auto">
        <a:xfrm flipV="1">
          <a:off x="5003800" y="2400334"/>
          <a:ext cx="647700" cy="4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169302</xdr:rowOff>
    </xdr:from>
    <xdr:to>
      <xdr:col>26</xdr:col>
      <xdr:colOff>50800</xdr:colOff>
      <xdr:row>14</xdr:row>
      <xdr:rowOff>1869</xdr:rowOff>
    </xdr:to>
    <xdr:cxnSp macro="">
      <xdr:nvCxnSpPr>
        <xdr:cNvPr id="55" name="直線コネクタ 54"/>
        <xdr:cNvCxnSpPr/>
      </xdr:nvCxnSpPr>
      <xdr:spPr bwMode="auto">
        <a:xfrm>
          <a:off x="4305300" y="2445777"/>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155014</xdr:rowOff>
    </xdr:from>
    <xdr:to>
      <xdr:col>22</xdr:col>
      <xdr:colOff>114300</xdr:colOff>
      <xdr:row>13</xdr:row>
      <xdr:rowOff>169302</xdr:rowOff>
    </xdr:to>
    <xdr:cxnSp macro="">
      <xdr:nvCxnSpPr>
        <xdr:cNvPr id="58" name="直線コネクタ 57"/>
        <xdr:cNvCxnSpPr/>
      </xdr:nvCxnSpPr>
      <xdr:spPr bwMode="auto">
        <a:xfrm>
          <a:off x="3606800" y="2431489"/>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155014</xdr:rowOff>
    </xdr:from>
    <xdr:to>
      <xdr:col>18</xdr:col>
      <xdr:colOff>177800</xdr:colOff>
      <xdr:row>14</xdr:row>
      <xdr:rowOff>34281</xdr:rowOff>
    </xdr:to>
    <xdr:cxnSp macro="">
      <xdr:nvCxnSpPr>
        <xdr:cNvPr id="61" name="直線コネクタ 60"/>
        <xdr:cNvCxnSpPr/>
      </xdr:nvCxnSpPr>
      <xdr:spPr bwMode="auto">
        <a:xfrm flipV="1">
          <a:off x="2908300" y="2431489"/>
          <a:ext cx="698500" cy="5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73059</xdr:rowOff>
    </xdr:from>
    <xdr:to>
      <xdr:col>29</xdr:col>
      <xdr:colOff>177800</xdr:colOff>
      <xdr:row>14</xdr:row>
      <xdr:rowOff>3209</xdr:rowOff>
    </xdr:to>
    <xdr:sp macro="" textlink="">
      <xdr:nvSpPr>
        <xdr:cNvPr id="71" name="楕円 70"/>
        <xdr:cNvSpPr/>
      </xdr:nvSpPr>
      <xdr:spPr bwMode="auto">
        <a:xfrm>
          <a:off x="5600700" y="234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89586</xdr:rowOff>
    </xdr:from>
    <xdr:ext cx="762000" cy="259045"/>
    <xdr:sp macro="" textlink="">
      <xdr:nvSpPr>
        <xdr:cNvPr id="72" name="人口1人当たり決算額の推移該当値テキスト130"/>
        <xdr:cNvSpPr txBox="1"/>
      </xdr:nvSpPr>
      <xdr:spPr>
        <a:xfrm>
          <a:off x="5740400" y="219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122519</xdr:rowOff>
    </xdr:from>
    <xdr:to>
      <xdr:col>26</xdr:col>
      <xdr:colOff>101600</xdr:colOff>
      <xdr:row>14</xdr:row>
      <xdr:rowOff>52669</xdr:rowOff>
    </xdr:to>
    <xdr:sp macro="" textlink="">
      <xdr:nvSpPr>
        <xdr:cNvPr id="73" name="楕円 72"/>
        <xdr:cNvSpPr/>
      </xdr:nvSpPr>
      <xdr:spPr bwMode="auto">
        <a:xfrm>
          <a:off x="4953000" y="239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62846</xdr:rowOff>
    </xdr:from>
    <xdr:ext cx="736600" cy="259045"/>
    <xdr:sp macro="" textlink="">
      <xdr:nvSpPr>
        <xdr:cNvPr id="74" name="テキスト ボックス 73"/>
        <xdr:cNvSpPr txBox="1"/>
      </xdr:nvSpPr>
      <xdr:spPr>
        <a:xfrm>
          <a:off x="4622800" y="216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118502</xdr:rowOff>
    </xdr:from>
    <xdr:to>
      <xdr:col>22</xdr:col>
      <xdr:colOff>165100</xdr:colOff>
      <xdr:row>14</xdr:row>
      <xdr:rowOff>48652</xdr:rowOff>
    </xdr:to>
    <xdr:sp macro="" textlink="">
      <xdr:nvSpPr>
        <xdr:cNvPr id="75" name="楕円 74"/>
        <xdr:cNvSpPr/>
      </xdr:nvSpPr>
      <xdr:spPr bwMode="auto">
        <a:xfrm>
          <a:off x="4254500" y="239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58829</xdr:rowOff>
    </xdr:from>
    <xdr:ext cx="762000" cy="259045"/>
    <xdr:sp macro="" textlink="">
      <xdr:nvSpPr>
        <xdr:cNvPr id="76" name="テキスト ボックス 75"/>
        <xdr:cNvSpPr txBox="1"/>
      </xdr:nvSpPr>
      <xdr:spPr>
        <a:xfrm>
          <a:off x="3924300" y="216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104214</xdr:rowOff>
    </xdr:from>
    <xdr:to>
      <xdr:col>19</xdr:col>
      <xdr:colOff>38100</xdr:colOff>
      <xdr:row>14</xdr:row>
      <xdr:rowOff>34364</xdr:rowOff>
    </xdr:to>
    <xdr:sp macro="" textlink="">
      <xdr:nvSpPr>
        <xdr:cNvPr id="77" name="楕円 76"/>
        <xdr:cNvSpPr/>
      </xdr:nvSpPr>
      <xdr:spPr bwMode="auto">
        <a:xfrm>
          <a:off x="3556000" y="238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44541</xdr:rowOff>
    </xdr:from>
    <xdr:ext cx="762000" cy="259045"/>
    <xdr:sp macro="" textlink="">
      <xdr:nvSpPr>
        <xdr:cNvPr id="78" name="テキスト ボックス 77"/>
        <xdr:cNvSpPr txBox="1"/>
      </xdr:nvSpPr>
      <xdr:spPr>
        <a:xfrm>
          <a:off x="3225800" y="21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154931</xdr:rowOff>
    </xdr:from>
    <xdr:to>
      <xdr:col>15</xdr:col>
      <xdr:colOff>101600</xdr:colOff>
      <xdr:row>14</xdr:row>
      <xdr:rowOff>85081</xdr:rowOff>
    </xdr:to>
    <xdr:sp macro="" textlink="">
      <xdr:nvSpPr>
        <xdr:cNvPr id="79" name="楕円 78"/>
        <xdr:cNvSpPr/>
      </xdr:nvSpPr>
      <xdr:spPr bwMode="auto">
        <a:xfrm>
          <a:off x="2857500" y="243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95258</xdr:rowOff>
    </xdr:from>
    <xdr:ext cx="762000" cy="259045"/>
    <xdr:sp macro="" textlink="">
      <xdr:nvSpPr>
        <xdr:cNvPr id="80" name="テキスト ボックス 79"/>
        <xdr:cNvSpPr txBox="1"/>
      </xdr:nvSpPr>
      <xdr:spPr>
        <a:xfrm>
          <a:off x="2527300" y="22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249781</xdr:rowOff>
    </xdr:from>
    <xdr:to>
      <xdr:col>29</xdr:col>
      <xdr:colOff>127000</xdr:colOff>
      <xdr:row>36</xdr:row>
      <xdr:rowOff>2962</xdr:rowOff>
    </xdr:to>
    <xdr:cxnSp macro="">
      <xdr:nvCxnSpPr>
        <xdr:cNvPr id="112" name="直線コネクタ 111"/>
        <xdr:cNvCxnSpPr/>
      </xdr:nvCxnSpPr>
      <xdr:spPr bwMode="auto">
        <a:xfrm flipV="1">
          <a:off x="5003800" y="6860131"/>
          <a:ext cx="647700" cy="9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316395</xdr:rowOff>
    </xdr:from>
    <xdr:to>
      <xdr:col>26</xdr:col>
      <xdr:colOff>50800</xdr:colOff>
      <xdr:row>36</xdr:row>
      <xdr:rowOff>2962</xdr:rowOff>
    </xdr:to>
    <xdr:cxnSp macro="">
      <xdr:nvCxnSpPr>
        <xdr:cNvPr id="115" name="直線コネクタ 114"/>
        <xdr:cNvCxnSpPr/>
      </xdr:nvCxnSpPr>
      <xdr:spPr bwMode="auto">
        <a:xfrm>
          <a:off x="4305300" y="6926745"/>
          <a:ext cx="698500" cy="2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168902</xdr:rowOff>
    </xdr:from>
    <xdr:to>
      <xdr:col>22</xdr:col>
      <xdr:colOff>114300</xdr:colOff>
      <xdr:row>35</xdr:row>
      <xdr:rowOff>316395</xdr:rowOff>
    </xdr:to>
    <xdr:cxnSp macro="">
      <xdr:nvCxnSpPr>
        <xdr:cNvPr id="118" name="直線コネクタ 117"/>
        <xdr:cNvCxnSpPr/>
      </xdr:nvCxnSpPr>
      <xdr:spPr bwMode="auto">
        <a:xfrm>
          <a:off x="3606800" y="6779252"/>
          <a:ext cx="698500" cy="14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316647</xdr:rowOff>
    </xdr:from>
    <xdr:to>
      <xdr:col>18</xdr:col>
      <xdr:colOff>177800</xdr:colOff>
      <xdr:row>35</xdr:row>
      <xdr:rowOff>168902</xdr:rowOff>
    </xdr:to>
    <xdr:cxnSp macro="">
      <xdr:nvCxnSpPr>
        <xdr:cNvPr id="121" name="直線コネクタ 120"/>
        <xdr:cNvCxnSpPr/>
      </xdr:nvCxnSpPr>
      <xdr:spPr bwMode="auto">
        <a:xfrm>
          <a:off x="2908300" y="6584097"/>
          <a:ext cx="698500" cy="195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198981</xdr:rowOff>
    </xdr:from>
    <xdr:to>
      <xdr:col>29</xdr:col>
      <xdr:colOff>177800</xdr:colOff>
      <xdr:row>35</xdr:row>
      <xdr:rowOff>300581</xdr:rowOff>
    </xdr:to>
    <xdr:sp macro="" textlink="">
      <xdr:nvSpPr>
        <xdr:cNvPr id="131" name="楕円 130"/>
        <xdr:cNvSpPr/>
      </xdr:nvSpPr>
      <xdr:spPr bwMode="auto">
        <a:xfrm>
          <a:off x="5600700" y="680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44058</xdr:rowOff>
    </xdr:from>
    <xdr:ext cx="762000" cy="259045"/>
    <xdr:sp macro="" textlink="">
      <xdr:nvSpPr>
        <xdr:cNvPr id="132" name="人口1人当たり決算額の推移該当値テキスト445"/>
        <xdr:cNvSpPr txBox="1"/>
      </xdr:nvSpPr>
      <xdr:spPr>
        <a:xfrm>
          <a:off x="5740400" y="665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295062</xdr:rowOff>
    </xdr:from>
    <xdr:to>
      <xdr:col>26</xdr:col>
      <xdr:colOff>101600</xdr:colOff>
      <xdr:row>36</xdr:row>
      <xdr:rowOff>53762</xdr:rowOff>
    </xdr:to>
    <xdr:sp macro="" textlink="">
      <xdr:nvSpPr>
        <xdr:cNvPr id="133" name="楕円 132"/>
        <xdr:cNvSpPr/>
      </xdr:nvSpPr>
      <xdr:spPr bwMode="auto">
        <a:xfrm>
          <a:off x="4953000" y="690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63939</xdr:rowOff>
    </xdr:from>
    <xdr:ext cx="736600" cy="259045"/>
    <xdr:sp macro="" textlink="">
      <xdr:nvSpPr>
        <xdr:cNvPr id="134" name="テキスト ボックス 133"/>
        <xdr:cNvSpPr txBox="1"/>
      </xdr:nvSpPr>
      <xdr:spPr>
        <a:xfrm>
          <a:off x="4622800" y="667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265595</xdr:rowOff>
    </xdr:from>
    <xdr:to>
      <xdr:col>22</xdr:col>
      <xdr:colOff>165100</xdr:colOff>
      <xdr:row>36</xdr:row>
      <xdr:rowOff>24295</xdr:rowOff>
    </xdr:to>
    <xdr:sp macro="" textlink="">
      <xdr:nvSpPr>
        <xdr:cNvPr id="135" name="楕円 134"/>
        <xdr:cNvSpPr/>
      </xdr:nvSpPr>
      <xdr:spPr bwMode="auto">
        <a:xfrm>
          <a:off x="4254500" y="687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34472</xdr:rowOff>
    </xdr:from>
    <xdr:ext cx="762000" cy="259045"/>
    <xdr:sp macro="" textlink="">
      <xdr:nvSpPr>
        <xdr:cNvPr id="136" name="テキスト ボックス 135"/>
        <xdr:cNvSpPr txBox="1"/>
      </xdr:nvSpPr>
      <xdr:spPr>
        <a:xfrm>
          <a:off x="3924300" y="664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118102</xdr:rowOff>
    </xdr:from>
    <xdr:to>
      <xdr:col>19</xdr:col>
      <xdr:colOff>38100</xdr:colOff>
      <xdr:row>35</xdr:row>
      <xdr:rowOff>219702</xdr:rowOff>
    </xdr:to>
    <xdr:sp macro="" textlink="">
      <xdr:nvSpPr>
        <xdr:cNvPr id="137" name="楕円 136"/>
        <xdr:cNvSpPr/>
      </xdr:nvSpPr>
      <xdr:spPr bwMode="auto">
        <a:xfrm>
          <a:off x="3556000" y="672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229879</xdr:rowOff>
    </xdr:from>
    <xdr:ext cx="762000" cy="259045"/>
    <xdr:sp macro="" textlink="">
      <xdr:nvSpPr>
        <xdr:cNvPr id="138" name="テキスト ボックス 137"/>
        <xdr:cNvSpPr txBox="1"/>
      </xdr:nvSpPr>
      <xdr:spPr>
        <a:xfrm>
          <a:off x="3225800" y="64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265847</xdr:rowOff>
    </xdr:from>
    <xdr:to>
      <xdr:col>15</xdr:col>
      <xdr:colOff>101600</xdr:colOff>
      <xdr:row>35</xdr:row>
      <xdr:rowOff>24547</xdr:rowOff>
    </xdr:to>
    <xdr:sp macro="" textlink="">
      <xdr:nvSpPr>
        <xdr:cNvPr id="139" name="楕円 138"/>
        <xdr:cNvSpPr/>
      </xdr:nvSpPr>
      <xdr:spPr bwMode="auto">
        <a:xfrm>
          <a:off x="2857500" y="653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34724</xdr:rowOff>
    </xdr:from>
    <xdr:ext cx="762000" cy="259045"/>
    <xdr:sp macro="" textlink="">
      <xdr:nvSpPr>
        <xdr:cNvPr id="140" name="テキスト ボックス 139"/>
        <xdr:cNvSpPr txBox="1"/>
      </xdr:nvSpPr>
      <xdr:spPr>
        <a:xfrm>
          <a:off x="2527300" y="63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52,671
778.14
40,472,960
39,624,781
466,314
22,738,340
50,209,052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159294</xdr:rowOff>
    </xdr:from>
    <xdr:to>
      <xdr:col>24</xdr:col>
      <xdr:colOff>63500</xdr:colOff>
      <xdr:row>35</xdr:row>
      <xdr:rowOff>36111</xdr:rowOff>
    </xdr:to>
    <xdr:cxnSp macro="">
      <xdr:nvCxnSpPr>
        <xdr:cNvPr id="63" name="直線コネクタ 62"/>
        <xdr:cNvCxnSpPr/>
      </xdr:nvCxnSpPr>
      <xdr:spPr>
        <a:xfrm>
          <a:off x="3797300" y="5988594"/>
          <a:ext cx="8382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159294</xdr:rowOff>
    </xdr:from>
    <xdr:to>
      <xdr:col>19</xdr:col>
      <xdr:colOff>177800</xdr:colOff>
      <xdr:row>35</xdr:row>
      <xdr:rowOff>75806</xdr:rowOff>
    </xdr:to>
    <xdr:cxnSp macro="">
      <xdr:nvCxnSpPr>
        <xdr:cNvPr id="66" name="直線コネクタ 65"/>
        <xdr:cNvCxnSpPr/>
      </xdr:nvCxnSpPr>
      <xdr:spPr>
        <a:xfrm flipV="1">
          <a:off x="2908300" y="5988594"/>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140533</xdr:rowOff>
    </xdr:from>
    <xdr:to>
      <xdr:col>15</xdr:col>
      <xdr:colOff>50800</xdr:colOff>
      <xdr:row>35</xdr:row>
      <xdr:rowOff>75806</xdr:rowOff>
    </xdr:to>
    <xdr:cxnSp macro="">
      <xdr:nvCxnSpPr>
        <xdr:cNvPr id="69" name="直線コネクタ 68"/>
        <xdr:cNvCxnSpPr/>
      </xdr:nvCxnSpPr>
      <xdr:spPr>
        <a:xfrm>
          <a:off x="2019300" y="5969833"/>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140533</xdr:rowOff>
    </xdr:from>
    <xdr:to>
      <xdr:col>10</xdr:col>
      <xdr:colOff>114300</xdr:colOff>
      <xdr:row>35</xdr:row>
      <xdr:rowOff>70745</xdr:rowOff>
    </xdr:to>
    <xdr:cxnSp macro="">
      <xdr:nvCxnSpPr>
        <xdr:cNvPr id="72" name="直線コネクタ 71"/>
        <xdr:cNvCxnSpPr/>
      </xdr:nvCxnSpPr>
      <xdr:spPr>
        <a:xfrm flipV="1">
          <a:off x="1130300" y="5969833"/>
          <a:ext cx="889000" cy="1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156761</xdr:rowOff>
    </xdr:from>
    <xdr:to>
      <xdr:col>24</xdr:col>
      <xdr:colOff>114300</xdr:colOff>
      <xdr:row>35</xdr:row>
      <xdr:rowOff>86911</xdr:rowOff>
    </xdr:to>
    <xdr:sp macro="" textlink="">
      <xdr:nvSpPr>
        <xdr:cNvPr id="82" name="楕円 81"/>
        <xdr:cNvSpPr/>
      </xdr:nvSpPr>
      <xdr:spPr>
        <a:xfrm>
          <a:off x="4584700" y="5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8188</xdr:rowOff>
    </xdr:from>
    <xdr:ext cx="534377" cy="259045"/>
    <xdr:sp macro="" textlink="">
      <xdr:nvSpPr>
        <xdr:cNvPr id="83" name="人件費該当値テキスト"/>
        <xdr:cNvSpPr txBox="1"/>
      </xdr:nvSpPr>
      <xdr:spPr>
        <a:xfrm>
          <a:off x="4686300" y="58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108494</xdr:rowOff>
    </xdr:from>
    <xdr:to>
      <xdr:col>20</xdr:col>
      <xdr:colOff>38100</xdr:colOff>
      <xdr:row>35</xdr:row>
      <xdr:rowOff>38644</xdr:rowOff>
    </xdr:to>
    <xdr:sp macro="" textlink="">
      <xdr:nvSpPr>
        <xdr:cNvPr id="84" name="楕円 83"/>
        <xdr:cNvSpPr/>
      </xdr:nvSpPr>
      <xdr:spPr>
        <a:xfrm>
          <a:off x="3746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55171</xdr:rowOff>
    </xdr:from>
    <xdr:ext cx="534377" cy="259045"/>
    <xdr:sp macro="" textlink="">
      <xdr:nvSpPr>
        <xdr:cNvPr id="85" name="テキスト ボックス 84"/>
        <xdr:cNvSpPr txBox="1"/>
      </xdr:nvSpPr>
      <xdr:spPr>
        <a:xfrm>
          <a:off x="3530111"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25006</xdr:rowOff>
    </xdr:from>
    <xdr:to>
      <xdr:col>15</xdr:col>
      <xdr:colOff>101600</xdr:colOff>
      <xdr:row>35</xdr:row>
      <xdr:rowOff>126606</xdr:rowOff>
    </xdr:to>
    <xdr:sp macro="" textlink="">
      <xdr:nvSpPr>
        <xdr:cNvPr id="86" name="楕円 85"/>
        <xdr:cNvSpPr/>
      </xdr:nvSpPr>
      <xdr:spPr>
        <a:xfrm>
          <a:off x="2857500" y="60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143133</xdr:rowOff>
    </xdr:from>
    <xdr:ext cx="534377" cy="259045"/>
    <xdr:sp macro="" textlink="">
      <xdr:nvSpPr>
        <xdr:cNvPr id="87" name="テキスト ボックス 86"/>
        <xdr:cNvSpPr txBox="1"/>
      </xdr:nvSpPr>
      <xdr:spPr>
        <a:xfrm>
          <a:off x="2641111" y="58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89733</xdr:rowOff>
    </xdr:from>
    <xdr:to>
      <xdr:col>10</xdr:col>
      <xdr:colOff>165100</xdr:colOff>
      <xdr:row>35</xdr:row>
      <xdr:rowOff>19883</xdr:rowOff>
    </xdr:to>
    <xdr:sp macro="" textlink="">
      <xdr:nvSpPr>
        <xdr:cNvPr id="88" name="楕円 87"/>
        <xdr:cNvSpPr/>
      </xdr:nvSpPr>
      <xdr:spPr>
        <a:xfrm>
          <a:off x="1968500" y="591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36410</xdr:rowOff>
    </xdr:from>
    <xdr:ext cx="534377" cy="259045"/>
    <xdr:sp macro="" textlink="">
      <xdr:nvSpPr>
        <xdr:cNvPr id="89" name="テキスト ボックス 88"/>
        <xdr:cNvSpPr txBox="1"/>
      </xdr:nvSpPr>
      <xdr:spPr>
        <a:xfrm>
          <a:off x="1752111" y="569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19945</xdr:rowOff>
    </xdr:from>
    <xdr:to>
      <xdr:col>6</xdr:col>
      <xdr:colOff>38100</xdr:colOff>
      <xdr:row>35</xdr:row>
      <xdr:rowOff>121545</xdr:rowOff>
    </xdr:to>
    <xdr:sp macro="" textlink="">
      <xdr:nvSpPr>
        <xdr:cNvPr id="90" name="楕円 89"/>
        <xdr:cNvSpPr/>
      </xdr:nvSpPr>
      <xdr:spPr>
        <a:xfrm>
          <a:off x="1079500" y="6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138072</xdr:rowOff>
    </xdr:from>
    <xdr:ext cx="534377" cy="259045"/>
    <xdr:sp macro="" textlink="">
      <xdr:nvSpPr>
        <xdr:cNvPr id="91" name="テキスト ボックス 90"/>
        <xdr:cNvSpPr txBox="1"/>
      </xdr:nvSpPr>
      <xdr:spPr>
        <a:xfrm>
          <a:off x="863111" y="57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137251</xdr:rowOff>
    </xdr:from>
    <xdr:to>
      <xdr:col>24</xdr:col>
      <xdr:colOff>63500</xdr:colOff>
      <xdr:row>51</xdr:row>
      <xdr:rowOff>45762</xdr:rowOff>
    </xdr:to>
    <xdr:cxnSp macro="">
      <xdr:nvCxnSpPr>
        <xdr:cNvPr id="123" name="直線コネクタ 122"/>
        <xdr:cNvCxnSpPr/>
      </xdr:nvCxnSpPr>
      <xdr:spPr>
        <a:xfrm flipV="1">
          <a:off x="3797300" y="8709751"/>
          <a:ext cx="8382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39916</xdr:rowOff>
    </xdr:from>
    <xdr:to>
      <xdr:col>19</xdr:col>
      <xdr:colOff>177800</xdr:colOff>
      <xdr:row>51</xdr:row>
      <xdr:rowOff>45762</xdr:rowOff>
    </xdr:to>
    <xdr:cxnSp macro="">
      <xdr:nvCxnSpPr>
        <xdr:cNvPr id="126" name="直線コネクタ 125"/>
        <xdr:cNvCxnSpPr/>
      </xdr:nvCxnSpPr>
      <xdr:spPr>
        <a:xfrm>
          <a:off x="2908300" y="8783866"/>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39916</xdr:rowOff>
    </xdr:from>
    <xdr:to>
      <xdr:col>15</xdr:col>
      <xdr:colOff>50800</xdr:colOff>
      <xdr:row>52</xdr:row>
      <xdr:rowOff>47379</xdr:rowOff>
    </xdr:to>
    <xdr:cxnSp macro="">
      <xdr:nvCxnSpPr>
        <xdr:cNvPr id="129" name="直線コネクタ 128"/>
        <xdr:cNvCxnSpPr/>
      </xdr:nvCxnSpPr>
      <xdr:spPr>
        <a:xfrm flipV="1">
          <a:off x="2019300" y="8783866"/>
          <a:ext cx="889000" cy="1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47379</xdr:rowOff>
    </xdr:from>
    <xdr:to>
      <xdr:col>10</xdr:col>
      <xdr:colOff>114300</xdr:colOff>
      <xdr:row>52</xdr:row>
      <xdr:rowOff>156649</xdr:rowOff>
    </xdr:to>
    <xdr:cxnSp macro="">
      <xdr:nvCxnSpPr>
        <xdr:cNvPr id="132" name="直線コネクタ 131"/>
        <xdr:cNvCxnSpPr/>
      </xdr:nvCxnSpPr>
      <xdr:spPr>
        <a:xfrm flipV="1">
          <a:off x="1130300" y="8962779"/>
          <a:ext cx="889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86451</xdr:rowOff>
    </xdr:from>
    <xdr:to>
      <xdr:col>24</xdr:col>
      <xdr:colOff>114300</xdr:colOff>
      <xdr:row>51</xdr:row>
      <xdr:rowOff>16601</xdr:rowOff>
    </xdr:to>
    <xdr:sp macro="" textlink="">
      <xdr:nvSpPr>
        <xdr:cNvPr id="142" name="楕円 141"/>
        <xdr:cNvSpPr/>
      </xdr:nvSpPr>
      <xdr:spPr>
        <a:xfrm>
          <a:off x="4584700" y="86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109328</xdr:rowOff>
    </xdr:from>
    <xdr:ext cx="599010" cy="259045"/>
    <xdr:sp macro="" textlink="">
      <xdr:nvSpPr>
        <xdr:cNvPr id="143" name="物件費該当値テキスト"/>
        <xdr:cNvSpPr txBox="1"/>
      </xdr:nvSpPr>
      <xdr:spPr>
        <a:xfrm>
          <a:off x="4686300" y="851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166412</xdr:rowOff>
    </xdr:from>
    <xdr:to>
      <xdr:col>20</xdr:col>
      <xdr:colOff>38100</xdr:colOff>
      <xdr:row>51</xdr:row>
      <xdr:rowOff>96562</xdr:rowOff>
    </xdr:to>
    <xdr:sp macro="" textlink="">
      <xdr:nvSpPr>
        <xdr:cNvPr id="144" name="楕円 143"/>
        <xdr:cNvSpPr/>
      </xdr:nvSpPr>
      <xdr:spPr>
        <a:xfrm>
          <a:off x="3746500" y="87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113089</xdr:rowOff>
    </xdr:from>
    <xdr:ext cx="599010" cy="259045"/>
    <xdr:sp macro="" textlink="">
      <xdr:nvSpPr>
        <xdr:cNvPr id="145" name="テキスト ボックス 144"/>
        <xdr:cNvSpPr txBox="1"/>
      </xdr:nvSpPr>
      <xdr:spPr>
        <a:xfrm>
          <a:off x="3497795" y="851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160566</xdr:rowOff>
    </xdr:from>
    <xdr:to>
      <xdr:col>15</xdr:col>
      <xdr:colOff>101600</xdr:colOff>
      <xdr:row>51</xdr:row>
      <xdr:rowOff>90716</xdr:rowOff>
    </xdr:to>
    <xdr:sp macro="" textlink="">
      <xdr:nvSpPr>
        <xdr:cNvPr id="146" name="楕円 145"/>
        <xdr:cNvSpPr/>
      </xdr:nvSpPr>
      <xdr:spPr>
        <a:xfrm>
          <a:off x="2857500" y="87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107243</xdr:rowOff>
    </xdr:from>
    <xdr:ext cx="599010" cy="259045"/>
    <xdr:sp macro="" textlink="">
      <xdr:nvSpPr>
        <xdr:cNvPr id="147" name="テキスト ボックス 146"/>
        <xdr:cNvSpPr txBox="1"/>
      </xdr:nvSpPr>
      <xdr:spPr>
        <a:xfrm>
          <a:off x="2608795" y="850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168029</xdr:rowOff>
    </xdr:from>
    <xdr:to>
      <xdr:col>10</xdr:col>
      <xdr:colOff>165100</xdr:colOff>
      <xdr:row>52</xdr:row>
      <xdr:rowOff>98179</xdr:rowOff>
    </xdr:to>
    <xdr:sp macro="" textlink="">
      <xdr:nvSpPr>
        <xdr:cNvPr id="148" name="楕円 147"/>
        <xdr:cNvSpPr/>
      </xdr:nvSpPr>
      <xdr:spPr>
        <a:xfrm>
          <a:off x="1968500" y="8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114706</xdr:rowOff>
    </xdr:from>
    <xdr:ext cx="534377" cy="259045"/>
    <xdr:sp macro="" textlink="">
      <xdr:nvSpPr>
        <xdr:cNvPr id="149" name="テキスト ボックス 148"/>
        <xdr:cNvSpPr txBox="1"/>
      </xdr:nvSpPr>
      <xdr:spPr>
        <a:xfrm>
          <a:off x="1752111" y="86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105849</xdr:rowOff>
    </xdr:from>
    <xdr:to>
      <xdr:col>6</xdr:col>
      <xdr:colOff>38100</xdr:colOff>
      <xdr:row>53</xdr:row>
      <xdr:rowOff>35999</xdr:rowOff>
    </xdr:to>
    <xdr:sp macro="" textlink="">
      <xdr:nvSpPr>
        <xdr:cNvPr id="150" name="楕円 149"/>
        <xdr:cNvSpPr/>
      </xdr:nvSpPr>
      <xdr:spPr>
        <a:xfrm>
          <a:off x="1079500" y="90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52526</xdr:rowOff>
    </xdr:from>
    <xdr:ext cx="534377" cy="259045"/>
    <xdr:sp macro="" textlink="">
      <xdr:nvSpPr>
        <xdr:cNvPr id="151" name="テキスト ボックス 150"/>
        <xdr:cNvSpPr txBox="1"/>
      </xdr:nvSpPr>
      <xdr:spPr>
        <a:xfrm>
          <a:off x="863111" y="87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146444</xdr:rowOff>
    </xdr:from>
    <xdr:to>
      <xdr:col>24</xdr:col>
      <xdr:colOff>63500</xdr:colOff>
      <xdr:row>76</xdr:row>
      <xdr:rowOff>146993</xdr:rowOff>
    </xdr:to>
    <xdr:cxnSp macro="">
      <xdr:nvCxnSpPr>
        <xdr:cNvPr id="178" name="直線コネクタ 177"/>
        <xdr:cNvCxnSpPr/>
      </xdr:nvCxnSpPr>
      <xdr:spPr>
        <a:xfrm>
          <a:off x="3797300" y="13176644"/>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146444</xdr:rowOff>
    </xdr:from>
    <xdr:to>
      <xdr:col>19</xdr:col>
      <xdr:colOff>177800</xdr:colOff>
      <xdr:row>77</xdr:row>
      <xdr:rowOff>18016</xdr:rowOff>
    </xdr:to>
    <xdr:cxnSp macro="">
      <xdr:nvCxnSpPr>
        <xdr:cNvPr id="181" name="直線コネクタ 180"/>
        <xdr:cNvCxnSpPr/>
      </xdr:nvCxnSpPr>
      <xdr:spPr>
        <a:xfrm flipV="1">
          <a:off x="2908300" y="13176644"/>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18016</xdr:rowOff>
    </xdr:from>
    <xdr:to>
      <xdr:col>15</xdr:col>
      <xdr:colOff>50800</xdr:colOff>
      <xdr:row>77</xdr:row>
      <xdr:rowOff>60147</xdr:rowOff>
    </xdr:to>
    <xdr:cxnSp macro="">
      <xdr:nvCxnSpPr>
        <xdr:cNvPr id="184" name="直線コネクタ 183"/>
        <xdr:cNvCxnSpPr/>
      </xdr:nvCxnSpPr>
      <xdr:spPr>
        <a:xfrm flipV="1">
          <a:off x="2019300" y="13219666"/>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60147</xdr:rowOff>
    </xdr:from>
    <xdr:to>
      <xdr:col>10</xdr:col>
      <xdr:colOff>114300</xdr:colOff>
      <xdr:row>77</xdr:row>
      <xdr:rowOff>84858</xdr:rowOff>
    </xdr:to>
    <xdr:cxnSp macro="">
      <xdr:nvCxnSpPr>
        <xdr:cNvPr id="187" name="直線コネクタ 186"/>
        <xdr:cNvCxnSpPr/>
      </xdr:nvCxnSpPr>
      <xdr:spPr>
        <a:xfrm flipV="1">
          <a:off x="1130300" y="13261797"/>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96193</xdr:rowOff>
    </xdr:from>
    <xdr:to>
      <xdr:col>24</xdr:col>
      <xdr:colOff>114300</xdr:colOff>
      <xdr:row>77</xdr:row>
      <xdr:rowOff>26343</xdr:rowOff>
    </xdr:to>
    <xdr:sp macro="" textlink="">
      <xdr:nvSpPr>
        <xdr:cNvPr id="197" name="楕円 196"/>
        <xdr:cNvSpPr/>
      </xdr:nvSpPr>
      <xdr:spPr>
        <a:xfrm>
          <a:off x="4584700" y="13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119070</xdr:rowOff>
    </xdr:from>
    <xdr:ext cx="534377" cy="259045"/>
    <xdr:sp macro="" textlink="">
      <xdr:nvSpPr>
        <xdr:cNvPr id="198" name="維持補修費該当値テキスト"/>
        <xdr:cNvSpPr txBox="1"/>
      </xdr:nvSpPr>
      <xdr:spPr>
        <a:xfrm>
          <a:off x="4686300" y="129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95644</xdr:rowOff>
    </xdr:from>
    <xdr:to>
      <xdr:col>20</xdr:col>
      <xdr:colOff>38100</xdr:colOff>
      <xdr:row>77</xdr:row>
      <xdr:rowOff>25794</xdr:rowOff>
    </xdr:to>
    <xdr:sp macro="" textlink="">
      <xdr:nvSpPr>
        <xdr:cNvPr id="199" name="楕円 198"/>
        <xdr:cNvSpPr/>
      </xdr:nvSpPr>
      <xdr:spPr>
        <a:xfrm>
          <a:off x="3746500" y="13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42321</xdr:rowOff>
    </xdr:from>
    <xdr:ext cx="534377" cy="259045"/>
    <xdr:sp macro="" textlink="">
      <xdr:nvSpPr>
        <xdr:cNvPr id="200" name="テキスト ボックス 199"/>
        <xdr:cNvSpPr txBox="1"/>
      </xdr:nvSpPr>
      <xdr:spPr>
        <a:xfrm>
          <a:off x="3530111" y="129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138666</xdr:rowOff>
    </xdr:from>
    <xdr:to>
      <xdr:col>15</xdr:col>
      <xdr:colOff>101600</xdr:colOff>
      <xdr:row>77</xdr:row>
      <xdr:rowOff>68816</xdr:rowOff>
    </xdr:to>
    <xdr:sp macro="" textlink="">
      <xdr:nvSpPr>
        <xdr:cNvPr id="201" name="楕円 200"/>
        <xdr:cNvSpPr/>
      </xdr:nvSpPr>
      <xdr:spPr>
        <a:xfrm>
          <a:off x="2857500" y="131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85343</xdr:rowOff>
    </xdr:from>
    <xdr:ext cx="534377" cy="259045"/>
    <xdr:sp macro="" textlink="">
      <xdr:nvSpPr>
        <xdr:cNvPr id="202" name="テキスト ボックス 201"/>
        <xdr:cNvSpPr txBox="1"/>
      </xdr:nvSpPr>
      <xdr:spPr>
        <a:xfrm>
          <a:off x="2641111" y="129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9347</xdr:rowOff>
    </xdr:from>
    <xdr:to>
      <xdr:col>10</xdr:col>
      <xdr:colOff>165100</xdr:colOff>
      <xdr:row>77</xdr:row>
      <xdr:rowOff>110947</xdr:rowOff>
    </xdr:to>
    <xdr:sp macro="" textlink="">
      <xdr:nvSpPr>
        <xdr:cNvPr id="203" name="楕円 202"/>
        <xdr:cNvSpPr/>
      </xdr:nvSpPr>
      <xdr:spPr>
        <a:xfrm>
          <a:off x="1968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127474</xdr:rowOff>
    </xdr:from>
    <xdr:ext cx="534377" cy="259045"/>
    <xdr:sp macro="" textlink="">
      <xdr:nvSpPr>
        <xdr:cNvPr id="204" name="テキスト ボックス 203"/>
        <xdr:cNvSpPr txBox="1"/>
      </xdr:nvSpPr>
      <xdr:spPr>
        <a:xfrm>
          <a:off x="1752111" y="129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34058</xdr:rowOff>
    </xdr:from>
    <xdr:to>
      <xdr:col>6</xdr:col>
      <xdr:colOff>38100</xdr:colOff>
      <xdr:row>77</xdr:row>
      <xdr:rowOff>135658</xdr:rowOff>
    </xdr:to>
    <xdr:sp macro="" textlink="">
      <xdr:nvSpPr>
        <xdr:cNvPr id="205" name="楕円 204"/>
        <xdr:cNvSpPr/>
      </xdr:nvSpPr>
      <xdr:spPr>
        <a:xfrm>
          <a:off x="1079500" y="1323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152185</xdr:rowOff>
    </xdr:from>
    <xdr:ext cx="469744" cy="259045"/>
    <xdr:sp macro="" textlink="">
      <xdr:nvSpPr>
        <xdr:cNvPr id="206" name="テキスト ボックス 205"/>
        <xdr:cNvSpPr txBox="1"/>
      </xdr:nvSpPr>
      <xdr:spPr>
        <a:xfrm>
          <a:off x="895428" y="130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160832</xdr:rowOff>
    </xdr:from>
    <xdr:to>
      <xdr:col>24</xdr:col>
      <xdr:colOff>63500</xdr:colOff>
      <xdr:row>97</xdr:row>
      <xdr:rowOff>161125</xdr:rowOff>
    </xdr:to>
    <xdr:cxnSp macro="">
      <xdr:nvCxnSpPr>
        <xdr:cNvPr id="236" name="直線コネクタ 235"/>
        <xdr:cNvCxnSpPr/>
      </xdr:nvCxnSpPr>
      <xdr:spPr>
        <a:xfrm flipV="1">
          <a:off x="3797300" y="16791482"/>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161125</xdr:rowOff>
    </xdr:from>
    <xdr:to>
      <xdr:col>19</xdr:col>
      <xdr:colOff>177800</xdr:colOff>
      <xdr:row>98</xdr:row>
      <xdr:rowOff>47041</xdr:rowOff>
    </xdr:to>
    <xdr:cxnSp macro="">
      <xdr:nvCxnSpPr>
        <xdr:cNvPr id="239" name="直線コネクタ 238"/>
        <xdr:cNvCxnSpPr/>
      </xdr:nvCxnSpPr>
      <xdr:spPr>
        <a:xfrm flipV="1">
          <a:off x="2908300" y="16791775"/>
          <a:ext cx="8890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24867</xdr:rowOff>
    </xdr:from>
    <xdr:to>
      <xdr:col>15</xdr:col>
      <xdr:colOff>50800</xdr:colOff>
      <xdr:row>98</xdr:row>
      <xdr:rowOff>47041</xdr:rowOff>
    </xdr:to>
    <xdr:cxnSp macro="">
      <xdr:nvCxnSpPr>
        <xdr:cNvPr id="242" name="直線コネクタ 241"/>
        <xdr:cNvCxnSpPr/>
      </xdr:nvCxnSpPr>
      <xdr:spPr>
        <a:xfrm>
          <a:off x="2019300" y="168269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24867</xdr:rowOff>
    </xdr:from>
    <xdr:to>
      <xdr:col>10</xdr:col>
      <xdr:colOff>114300</xdr:colOff>
      <xdr:row>98</xdr:row>
      <xdr:rowOff>90106</xdr:rowOff>
    </xdr:to>
    <xdr:cxnSp macro="">
      <xdr:nvCxnSpPr>
        <xdr:cNvPr id="245" name="直線コネクタ 244"/>
        <xdr:cNvCxnSpPr/>
      </xdr:nvCxnSpPr>
      <xdr:spPr>
        <a:xfrm flipV="1">
          <a:off x="1130300" y="16826967"/>
          <a:ext cx="8890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110032</xdr:rowOff>
    </xdr:from>
    <xdr:to>
      <xdr:col>24</xdr:col>
      <xdr:colOff>114300</xdr:colOff>
      <xdr:row>98</xdr:row>
      <xdr:rowOff>40182</xdr:rowOff>
    </xdr:to>
    <xdr:sp macro="" textlink="">
      <xdr:nvSpPr>
        <xdr:cNvPr id="255" name="楕円 254"/>
        <xdr:cNvSpPr/>
      </xdr:nvSpPr>
      <xdr:spPr>
        <a:xfrm>
          <a:off x="4584700" y="167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88459</xdr:rowOff>
    </xdr:from>
    <xdr:ext cx="534377" cy="259045"/>
    <xdr:sp macro="" textlink="">
      <xdr:nvSpPr>
        <xdr:cNvPr id="256" name="扶助費該当値テキスト"/>
        <xdr:cNvSpPr txBox="1"/>
      </xdr:nvSpPr>
      <xdr:spPr>
        <a:xfrm>
          <a:off x="4686300" y="1671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110325</xdr:rowOff>
    </xdr:from>
    <xdr:to>
      <xdr:col>20</xdr:col>
      <xdr:colOff>38100</xdr:colOff>
      <xdr:row>98</xdr:row>
      <xdr:rowOff>40475</xdr:rowOff>
    </xdr:to>
    <xdr:sp macro="" textlink="">
      <xdr:nvSpPr>
        <xdr:cNvPr id="257" name="楕円 256"/>
        <xdr:cNvSpPr/>
      </xdr:nvSpPr>
      <xdr:spPr>
        <a:xfrm>
          <a:off x="3746500" y="167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31602</xdr:rowOff>
    </xdr:from>
    <xdr:ext cx="534377" cy="259045"/>
    <xdr:sp macro="" textlink="">
      <xdr:nvSpPr>
        <xdr:cNvPr id="258" name="テキスト ボックス 257"/>
        <xdr:cNvSpPr txBox="1"/>
      </xdr:nvSpPr>
      <xdr:spPr>
        <a:xfrm>
          <a:off x="3530111" y="168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167691</xdr:rowOff>
    </xdr:from>
    <xdr:to>
      <xdr:col>15</xdr:col>
      <xdr:colOff>101600</xdr:colOff>
      <xdr:row>98</xdr:row>
      <xdr:rowOff>97841</xdr:rowOff>
    </xdr:to>
    <xdr:sp macro="" textlink="">
      <xdr:nvSpPr>
        <xdr:cNvPr id="259" name="楕円 258"/>
        <xdr:cNvSpPr/>
      </xdr:nvSpPr>
      <xdr:spPr>
        <a:xfrm>
          <a:off x="2857500" y="167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88968</xdr:rowOff>
    </xdr:from>
    <xdr:ext cx="534377" cy="259045"/>
    <xdr:sp macro="" textlink="">
      <xdr:nvSpPr>
        <xdr:cNvPr id="260" name="テキスト ボックス 259"/>
        <xdr:cNvSpPr txBox="1"/>
      </xdr:nvSpPr>
      <xdr:spPr>
        <a:xfrm>
          <a:off x="2641111" y="168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145517</xdr:rowOff>
    </xdr:from>
    <xdr:to>
      <xdr:col>10</xdr:col>
      <xdr:colOff>165100</xdr:colOff>
      <xdr:row>98</xdr:row>
      <xdr:rowOff>75667</xdr:rowOff>
    </xdr:to>
    <xdr:sp macro="" textlink="">
      <xdr:nvSpPr>
        <xdr:cNvPr id="261" name="楕円 260"/>
        <xdr:cNvSpPr/>
      </xdr:nvSpPr>
      <xdr:spPr>
        <a:xfrm>
          <a:off x="1968500" y="16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66794</xdr:rowOff>
    </xdr:from>
    <xdr:ext cx="534377" cy="259045"/>
    <xdr:sp macro="" textlink="">
      <xdr:nvSpPr>
        <xdr:cNvPr id="262" name="テキスト ボックス 261"/>
        <xdr:cNvSpPr txBox="1"/>
      </xdr:nvSpPr>
      <xdr:spPr>
        <a:xfrm>
          <a:off x="1752111" y="16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39306</xdr:rowOff>
    </xdr:from>
    <xdr:to>
      <xdr:col>6</xdr:col>
      <xdr:colOff>38100</xdr:colOff>
      <xdr:row>98</xdr:row>
      <xdr:rowOff>140906</xdr:rowOff>
    </xdr:to>
    <xdr:sp macro="" textlink="">
      <xdr:nvSpPr>
        <xdr:cNvPr id="263" name="楕円 262"/>
        <xdr:cNvSpPr/>
      </xdr:nvSpPr>
      <xdr:spPr>
        <a:xfrm>
          <a:off x="1079500" y="168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132033</xdr:rowOff>
    </xdr:from>
    <xdr:ext cx="534377" cy="259045"/>
    <xdr:sp macro="" textlink="">
      <xdr:nvSpPr>
        <xdr:cNvPr id="264" name="テキスト ボックス 263"/>
        <xdr:cNvSpPr txBox="1"/>
      </xdr:nvSpPr>
      <xdr:spPr>
        <a:xfrm>
          <a:off x="863111" y="169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73569</xdr:rowOff>
    </xdr:from>
    <xdr:to>
      <xdr:col>55</xdr:col>
      <xdr:colOff>0</xdr:colOff>
      <xdr:row>34</xdr:row>
      <xdr:rowOff>63005</xdr:rowOff>
    </xdr:to>
    <xdr:cxnSp macro="">
      <xdr:nvCxnSpPr>
        <xdr:cNvPr id="296" name="直線コネクタ 295"/>
        <xdr:cNvCxnSpPr/>
      </xdr:nvCxnSpPr>
      <xdr:spPr>
        <a:xfrm flipV="1">
          <a:off x="9639300" y="5731419"/>
          <a:ext cx="838200" cy="16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63005</xdr:rowOff>
    </xdr:from>
    <xdr:to>
      <xdr:col>50</xdr:col>
      <xdr:colOff>114300</xdr:colOff>
      <xdr:row>34</xdr:row>
      <xdr:rowOff>100740</xdr:rowOff>
    </xdr:to>
    <xdr:cxnSp macro="">
      <xdr:nvCxnSpPr>
        <xdr:cNvPr id="299" name="直線コネクタ 298"/>
        <xdr:cNvCxnSpPr/>
      </xdr:nvCxnSpPr>
      <xdr:spPr>
        <a:xfrm flipV="1">
          <a:off x="8750300" y="5892305"/>
          <a:ext cx="889000" cy="3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100740</xdr:rowOff>
    </xdr:from>
    <xdr:to>
      <xdr:col>45</xdr:col>
      <xdr:colOff>177800</xdr:colOff>
      <xdr:row>35</xdr:row>
      <xdr:rowOff>3863</xdr:rowOff>
    </xdr:to>
    <xdr:cxnSp macro="">
      <xdr:nvCxnSpPr>
        <xdr:cNvPr id="302" name="直線コネクタ 301"/>
        <xdr:cNvCxnSpPr/>
      </xdr:nvCxnSpPr>
      <xdr:spPr>
        <a:xfrm flipV="1">
          <a:off x="7861300" y="5930040"/>
          <a:ext cx="889000" cy="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3863</xdr:rowOff>
    </xdr:from>
    <xdr:to>
      <xdr:col>41</xdr:col>
      <xdr:colOff>50800</xdr:colOff>
      <xdr:row>35</xdr:row>
      <xdr:rowOff>104953</xdr:rowOff>
    </xdr:to>
    <xdr:cxnSp macro="">
      <xdr:nvCxnSpPr>
        <xdr:cNvPr id="305" name="直線コネクタ 304"/>
        <xdr:cNvCxnSpPr/>
      </xdr:nvCxnSpPr>
      <xdr:spPr>
        <a:xfrm flipV="1">
          <a:off x="6972300" y="6004613"/>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22769</xdr:rowOff>
    </xdr:from>
    <xdr:to>
      <xdr:col>55</xdr:col>
      <xdr:colOff>50800</xdr:colOff>
      <xdr:row>33</xdr:row>
      <xdr:rowOff>124369</xdr:rowOff>
    </xdr:to>
    <xdr:sp macro="" textlink="">
      <xdr:nvSpPr>
        <xdr:cNvPr id="315" name="楕円 314"/>
        <xdr:cNvSpPr/>
      </xdr:nvSpPr>
      <xdr:spPr>
        <a:xfrm>
          <a:off x="10426700" y="56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45646</xdr:rowOff>
    </xdr:from>
    <xdr:ext cx="534377" cy="259045"/>
    <xdr:sp macro="" textlink="">
      <xdr:nvSpPr>
        <xdr:cNvPr id="316" name="補助費等該当値テキスト"/>
        <xdr:cNvSpPr txBox="1"/>
      </xdr:nvSpPr>
      <xdr:spPr>
        <a:xfrm>
          <a:off x="10528300" y="553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12205</xdr:rowOff>
    </xdr:from>
    <xdr:to>
      <xdr:col>50</xdr:col>
      <xdr:colOff>165100</xdr:colOff>
      <xdr:row>34</xdr:row>
      <xdr:rowOff>113805</xdr:rowOff>
    </xdr:to>
    <xdr:sp macro="" textlink="">
      <xdr:nvSpPr>
        <xdr:cNvPr id="317" name="楕円 316"/>
        <xdr:cNvSpPr/>
      </xdr:nvSpPr>
      <xdr:spPr>
        <a:xfrm>
          <a:off x="9588500" y="5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130332</xdr:rowOff>
    </xdr:from>
    <xdr:ext cx="534377" cy="259045"/>
    <xdr:sp macro="" textlink="">
      <xdr:nvSpPr>
        <xdr:cNvPr id="318" name="テキスト ボックス 317"/>
        <xdr:cNvSpPr txBox="1"/>
      </xdr:nvSpPr>
      <xdr:spPr>
        <a:xfrm>
          <a:off x="9372111" y="561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49940</xdr:rowOff>
    </xdr:from>
    <xdr:to>
      <xdr:col>46</xdr:col>
      <xdr:colOff>38100</xdr:colOff>
      <xdr:row>34</xdr:row>
      <xdr:rowOff>151540</xdr:rowOff>
    </xdr:to>
    <xdr:sp macro="" textlink="">
      <xdr:nvSpPr>
        <xdr:cNvPr id="319" name="楕円 318"/>
        <xdr:cNvSpPr/>
      </xdr:nvSpPr>
      <xdr:spPr>
        <a:xfrm>
          <a:off x="8699500" y="58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168067</xdr:rowOff>
    </xdr:from>
    <xdr:ext cx="534377" cy="259045"/>
    <xdr:sp macro="" textlink="">
      <xdr:nvSpPr>
        <xdr:cNvPr id="320" name="テキスト ボックス 319"/>
        <xdr:cNvSpPr txBox="1"/>
      </xdr:nvSpPr>
      <xdr:spPr>
        <a:xfrm>
          <a:off x="8483111" y="56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124513</xdr:rowOff>
    </xdr:from>
    <xdr:to>
      <xdr:col>41</xdr:col>
      <xdr:colOff>101600</xdr:colOff>
      <xdr:row>35</xdr:row>
      <xdr:rowOff>54663</xdr:rowOff>
    </xdr:to>
    <xdr:sp macro="" textlink="">
      <xdr:nvSpPr>
        <xdr:cNvPr id="321" name="楕円 320"/>
        <xdr:cNvSpPr/>
      </xdr:nvSpPr>
      <xdr:spPr>
        <a:xfrm>
          <a:off x="7810500" y="5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71190</xdr:rowOff>
    </xdr:from>
    <xdr:ext cx="534377" cy="259045"/>
    <xdr:sp macro="" textlink="">
      <xdr:nvSpPr>
        <xdr:cNvPr id="322" name="テキスト ボックス 321"/>
        <xdr:cNvSpPr txBox="1"/>
      </xdr:nvSpPr>
      <xdr:spPr>
        <a:xfrm>
          <a:off x="7594111" y="57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54153</xdr:rowOff>
    </xdr:from>
    <xdr:to>
      <xdr:col>36</xdr:col>
      <xdr:colOff>165100</xdr:colOff>
      <xdr:row>35</xdr:row>
      <xdr:rowOff>155753</xdr:rowOff>
    </xdr:to>
    <xdr:sp macro="" textlink="">
      <xdr:nvSpPr>
        <xdr:cNvPr id="323" name="楕円 322"/>
        <xdr:cNvSpPr/>
      </xdr:nvSpPr>
      <xdr:spPr>
        <a:xfrm>
          <a:off x="6921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xdr:rowOff>
    </xdr:from>
    <xdr:ext cx="534377" cy="259045"/>
    <xdr:sp macro="" textlink="">
      <xdr:nvSpPr>
        <xdr:cNvPr id="324" name="テキスト ボックス 323"/>
        <xdr:cNvSpPr txBox="1"/>
      </xdr:nvSpPr>
      <xdr:spPr>
        <a:xfrm>
          <a:off x="6705111" y="58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33942</xdr:rowOff>
    </xdr:from>
    <xdr:to>
      <xdr:col>54</xdr:col>
      <xdr:colOff>189865</xdr:colOff>
      <xdr:row>58</xdr:row>
      <xdr:rowOff>96967</xdr:rowOff>
    </xdr:to>
    <xdr:cxnSp macro="">
      <xdr:nvCxnSpPr>
        <xdr:cNvPr id="348" name="直線コネクタ 347"/>
        <xdr:cNvCxnSpPr/>
      </xdr:nvCxnSpPr>
      <xdr:spPr>
        <a:xfrm flipV="1">
          <a:off x="10475595" y="8949342"/>
          <a:ext cx="1270" cy="109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100794</xdr:rowOff>
    </xdr:from>
    <xdr:ext cx="534377" cy="259045"/>
    <xdr:sp macro="" textlink="">
      <xdr:nvSpPr>
        <xdr:cNvPr id="349" name="普通建設事業費最小値テキスト"/>
        <xdr:cNvSpPr txBox="1"/>
      </xdr:nvSpPr>
      <xdr:spPr>
        <a:xfrm>
          <a:off x="10528300" y="100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96967</xdr:rowOff>
    </xdr:from>
    <xdr:to>
      <xdr:col>55</xdr:col>
      <xdr:colOff>88900</xdr:colOff>
      <xdr:row>58</xdr:row>
      <xdr:rowOff>96967</xdr:rowOff>
    </xdr:to>
    <xdr:cxnSp macro="">
      <xdr:nvCxnSpPr>
        <xdr:cNvPr id="350" name="直線コネクタ 349"/>
        <xdr:cNvCxnSpPr/>
      </xdr:nvCxnSpPr>
      <xdr:spPr>
        <a:xfrm>
          <a:off x="10388600" y="1004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152069</xdr:rowOff>
    </xdr:from>
    <xdr:ext cx="599010" cy="259045"/>
    <xdr:sp macro="" textlink="">
      <xdr:nvSpPr>
        <xdr:cNvPr id="351" name="普通建設事業費最大値テキスト"/>
        <xdr:cNvSpPr txBox="1"/>
      </xdr:nvSpPr>
      <xdr:spPr>
        <a:xfrm>
          <a:off x="10528300" y="87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33942</xdr:rowOff>
    </xdr:from>
    <xdr:to>
      <xdr:col>55</xdr:col>
      <xdr:colOff>88900</xdr:colOff>
      <xdr:row>52</xdr:row>
      <xdr:rowOff>33942</xdr:rowOff>
    </xdr:to>
    <xdr:cxnSp macro="">
      <xdr:nvCxnSpPr>
        <xdr:cNvPr id="352" name="直線コネクタ 351"/>
        <xdr:cNvCxnSpPr/>
      </xdr:nvCxnSpPr>
      <xdr:spPr>
        <a:xfrm>
          <a:off x="10388600" y="894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76988</xdr:rowOff>
    </xdr:from>
    <xdr:to>
      <xdr:col>55</xdr:col>
      <xdr:colOff>0</xdr:colOff>
      <xdr:row>55</xdr:row>
      <xdr:rowOff>40915</xdr:rowOff>
    </xdr:to>
    <xdr:cxnSp macro="">
      <xdr:nvCxnSpPr>
        <xdr:cNvPr id="353" name="直線コネクタ 352"/>
        <xdr:cNvCxnSpPr/>
      </xdr:nvCxnSpPr>
      <xdr:spPr>
        <a:xfrm flipV="1">
          <a:off x="9639300" y="9163838"/>
          <a:ext cx="838200" cy="3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119790</xdr:rowOff>
    </xdr:from>
    <xdr:ext cx="534377" cy="259045"/>
    <xdr:sp macro="" textlink="">
      <xdr:nvSpPr>
        <xdr:cNvPr id="354" name="普通建設事業費平均値テキスト"/>
        <xdr:cNvSpPr txBox="1"/>
      </xdr:nvSpPr>
      <xdr:spPr>
        <a:xfrm>
          <a:off x="10528300" y="9549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141363</xdr:rowOff>
    </xdr:from>
    <xdr:to>
      <xdr:col>55</xdr:col>
      <xdr:colOff>50800</xdr:colOff>
      <xdr:row>56</xdr:row>
      <xdr:rowOff>71513</xdr:rowOff>
    </xdr:to>
    <xdr:sp macro="" textlink="">
      <xdr:nvSpPr>
        <xdr:cNvPr id="355" name="フローチャート: 判断 354"/>
        <xdr:cNvSpPr/>
      </xdr:nvSpPr>
      <xdr:spPr>
        <a:xfrm>
          <a:off x="104267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162667</xdr:rowOff>
    </xdr:from>
    <xdr:to>
      <xdr:col>50</xdr:col>
      <xdr:colOff>114300</xdr:colOff>
      <xdr:row>55</xdr:row>
      <xdr:rowOff>40915</xdr:rowOff>
    </xdr:to>
    <xdr:cxnSp macro="">
      <xdr:nvCxnSpPr>
        <xdr:cNvPr id="356" name="直線コネクタ 355"/>
        <xdr:cNvCxnSpPr/>
      </xdr:nvCxnSpPr>
      <xdr:spPr>
        <a:xfrm>
          <a:off x="8750300" y="9420967"/>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166479</xdr:rowOff>
    </xdr:from>
    <xdr:to>
      <xdr:col>50</xdr:col>
      <xdr:colOff>165100</xdr:colOff>
      <xdr:row>56</xdr:row>
      <xdr:rowOff>96629</xdr:rowOff>
    </xdr:to>
    <xdr:sp macro="" textlink="">
      <xdr:nvSpPr>
        <xdr:cNvPr id="357" name="フローチャート: 判断 356"/>
        <xdr:cNvSpPr/>
      </xdr:nvSpPr>
      <xdr:spPr>
        <a:xfrm>
          <a:off x="9588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87756</xdr:rowOff>
    </xdr:from>
    <xdr:ext cx="534377" cy="259045"/>
    <xdr:sp macro="" textlink="">
      <xdr:nvSpPr>
        <xdr:cNvPr id="358" name="テキスト ボックス 357"/>
        <xdr:cNvSpPr txBox="1"/>
      </xdr:nvSpPr>
      <xdr:spPr>
        <a:xfrm>
          <a:off x="9372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129977</xdr:rowOff>
    </xdr:from>
    <xdr:to>
      <xdr:col>45</xdr:col>
      <xdr:colOff>177800</xdr:colOff>
      <xdr:row>54</xdr:row>
      <xdr:rowOff>162667</xdr:rowOff>
    </xdr:to>
    <xdr:cxnSp macro="">
      <xdr:nvCxnSpPr>
        <xdr:cNvPr id="359" name="直線コネクタ 358"/>
        <xdr:cNvCxnSpPr/>
      </xdr:nvCxnSpPr>
      <xdr:spPr>
        <a:xfrm>
          <a:off x="7861300" y="8702477"/>
          <a:ext cx="889000" cy="7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147978</xdr:rowOff>
    </xdr:from>
    <xdr:to>
      <xdr:col>46</xdr:col>
      <xdr:colOff>38100</xdr:colOff>
      <xdr:row>55</xdr:row>
      <xdr:rowOff>78128</xdr:rowOff>
    </xdr:to>
    <xdr:sp macro="" textlink="">
      <xdr:nvSpPr>
        <xdr:cNvPr id="360" name="フローチャート: 判断 359"/>
        <xdr:cNvSpPr/>
      </xdr:nvSpPr>
      <xdr:spPr>
        <a:xfrm>
          <a:off x="8699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69255</xdr:rowOff>
    </xdr:from>
    <xdr:ext cx="534377" cy="259045"/>
    <xdr:sp macro="" textlink="">
      <xdr:nvSpPr>
        <xdr:cNvPr id="361" name="テキスト ボックス 360"/>
        <xdr:cNvSpPr txBox="1"/>
      </xdr:nvSpPr>
      <xdr:spPr>
        <a:xfrm>
          <a:off x="8483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129977</xdr:rowOff>
    </xdr:from>
    <xdr:to>
      <xdr:col>41</xdr:col>
      <xdr:colOff>50800</xdr:colOff>
      <xdr:row>51</xdr:row>
      <xdr:rowOff>145338</xdr:rowOff>
    </xdr:to>
    <xdr:cxnSp macro="">
      <xdr:nvCxnSpPr>
        <xdr:cNvPr id="362" name="直線コネクタ 361"/>
        <xdr:cNvCxnSpPr/>
      </xdr:nvCxnSpPr>
      <xdr:spPr>
        <a:xfrm flipV="1">
          <a:off x="6972300" y="8702477"/>
          <a:ext cx="889000" cy="1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3137</xdr:rowOff>
    </xdr:from>
    <xdr:to>
      <xdr:col>41</xdr:col>
      <xdr:colOff>101600</xdr:colOff>
      <xdr:row>56</xdr:row>
      <xdr:rowOff>104737</xdr:rowOff>
    </xdr:to>
    <xdr:sp macro="" textlink="">
      <xdr:nvSpPr>
        <xdr:cNvPr id="363" name="フローチャート: 判断 362"/>
        <xdr:cNvSpPr/>
      </xdr:nvSpPr>
      <xdr:spPr>
        <a:xfrm>
          <a:off x="7810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95864</xdr:rowOff>
    </xdr:from>
    <xdr:ext cx="534377" cy="259045"/>
    <xdr:sp macro="" textlink="">
      <xdr:nvSpPr>
        <xdr:cNvPr id="364" name="テキスト ボックス 363"/>
        <xdr:cNvSpPr txBox="1"/>
      </xdr:nvSpPr>
      <xdr:spPr>
        <a:xfrm>
          <a:off x="7594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20655</xdr:rowOff>
    </xdr:from>
    <xdr:to>
      <xdr:col>36</xdr:col>
      <xdr:colOff>165100</xdr:colOff>
      <xdr:row>56</xdr:row>
      <xdr:rowOff>122255</xdr:rowOff>
    </xdr:to>
    <xdr:sp macro="" textlink="">
      <xdr:nvSpPr>
        <xdr:cNvPr id="365" name="フローチャート: 判断 364"/>
        <xdr:cNvSpPr/>
      </xdr:nvSpPr>
      <xdr:spPr>
        <a:xfrm>
          <a:off x="6921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113382</xdr:rowOff>
    </xdr:from>
    <xdr:ext cx="534377" cy="259045"/>
    <xdr:sp macro="" textlink="">
      <xdr:nvSpPr>
        <xdr:cNvPr id="366" name="テキスト ボックス 365"/>
        <xdr:cNvSpPr txBox="1"/>
      </xdr:nvSpPr>
      <xdr:spPr>
        <a:xfrm>
          <a:off x="6705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26188</xdr:rowOff>
    </xdr:from>
    <xdr:to>
      <xdr:col>55</xdr:col>
      <xdr:colOff>50800</xdr:colOff>
      <xdr:row>53</xdr:row>
      <xdr:rowOff>127788</xdr:rowOff>
    </xdr:to>
    <xdr:sp macro="" textlink="">
      <xdr:nvSpPr>
        <xdr:cNvPr id="372" name="楕円 371"/>
        <xdr:cNvSpPr/>
      </xdr:nvSpPr>
      <xdr:spPr>
        <a:xfrm>
          <a:off x="10426700" y="91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49065</xdr:rowOff>
    </xdr:from>
    <xdr:ext cx="599010" cy="259045"/>
    <xdr:sp macro="" textlink="">
      <xdr:nvSpPr>
        <xdr:cNvPr id="373" name="普通建設事業費該当値テキスト"/>
        <xdr:cNvSpPr txBox="1"/>
      </xdr:nvSpPr>
      <xdr:spPr>
        <a:xfrm>
          <a:off x="10528300" y="896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161565</xdr:rowOff>
    </xdr:from>
    <xdr:to>
      <xdr:col>50</xdr:col>
      <xdr:colOff>165100</xdr:colOff>
      <xdr:row>55</xdr:row>
      <xdr:rowOff>91715</xdr:rowOff>
    </xdr:to>
    <xdr:sp macro="" textlink="">
      <xdr:nvSpPr>
        <xdr:cNvPr id="374" name="楕円 373"/>
        <xdr:cNvSpPr/>
      </xdr:nvSpPr>
      <xdr:spPr>
        <a:xfrm>
          <a:off x="9588500" y="94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108242</xdr:rowOff>
    </xdr:from>
    <xdr:ext cx="534377" cy="259045"/>
    <xdr:sp macro="" textlink="">
      <xdr:nvSpPr>
        <xdr:cNvPr id="375" name="テキスト ボックス 374"/>
        <xdr:cNvSpPr txBox="1"/>
      </xdr:nvSpPr>
      <xdr:spPr>
        <a:xfrm>
          <a:off x="9372111" y="91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111867</xdr:rowOff>
    </xdr:from>
    <xdr:to>
      <xdr:col>46</xdr:col>
      <xdr:colOff>38100</xdr:colOff>
      <xdr:row>55</xdr:row>
      <xdr:rowOff>42017</xdr:rowOff>
    </xdr:to>
    <xdr:sp macro="" textlink="">
      <xdr:nvSpPr>
        <xdr:cNvPr id="376" name="楕円 375"/>
        <xdr:cNvSpPr/>
      </xdr:nvSpPr>
      <xdr:spPr>
        <a:xfrm>
          <a:off x="8699500" y="93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58544</xdr:rowOff>
    </xdr:from>
    <xdr:ext cx="534377" cy="259045"/>
    <xdr:sp macro="" textlink="">
      <xdr:nvSpPr>
        <xdr:cNvPr id="377" name="テキスト ボックス 376"/>
        <xdr:cNvSpPr txBox="1"/>
      </xdr:nvSpPr>
      <xdr:spPr>
        <a:xfrm>
          <a:off x="8483111" y="91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79177</xdr:rowOff>
    </xdr:from>
    <xdr:to>
      <xdr:col>41</xdr:col>
      <xdr:colOff>101600</xdr:colOff>
      <xdr:row>51</xdr:row>
      <xdr:rowOff>9327</xdr:rowOff>
    </xdr:to>
    <xdr:sp macro="" textlink="">
      <xdr:nvSpPr>
        <xdr:cNvPr id="378" name="楕円 377"/>
        <xdr:cNvSpPr/>
      </xdr:nvSpPr>
      <xdr:spPr>
        <a:xfrm>
          <a:off x="7810500" y="86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25854</xdr:rowOff>
    </xdr:from>
    <xdr:ext cx="599010" cy="259045"/>
    <xdr:sp macro="" textlink="">
      <xdr:nvSpPr>
        <xdr:cNvPr id="379" name="テキスト ボックス 378"/>
        <xdr:cNvSpPr txBox="1"/>
      </xdr:nvSpPr>
      <xdr:spPr>
        <a:xfrm>
          <a:off x="7561795" y="84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94538</xdr:rowOff>
    </xdr:from>
    <xdr:to>
      <xdr:col>36</xdr:col>
      <xdr:colOff>165100</xdr:colOff>
      <xdr:row>52</xdr:row>
      <xdr:rowOff>24688</xdr:rowOff>
    </xdr:to>
    <xdr:sp macro="" textlink="">
      <xdr:nvSpPr>
        <xdr:cNvPr id="380" name="楕円 379"/>
        <xdr:cNvSpPr/>
      </xdr:nvSpPr>
      <xdr:spPr>
        <a:xfrm>
          <a:off x="6921500" y="88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41215</xdr:rowOff>
    </xdr:from>
    <xdr:ext cx="599010" cy="259045"/>
    <xdr:sp macro="" textlink="">
      <xdr:nvSpPr>
        <xdr:cNvPr id="381" name="テキスト ボックス 380"/>
        <xdr:cNvSpPr txBox="1"/>
      </xdr:nvSpPr>
      <xdr:spPr>
        <a:xfrm>
          <a:off x="6672795" y="86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7" name="直線コネクタ 406"/>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8"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9" name="直線コネクタ 408"/>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0"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1" name="直線コネクタ 410"/>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77738</xdr:rowOff>
    </xdr:from>
    <xdr:to>
      <xdr:col>55</xdr:col>
      <xdr:colOff>0</xdr:colOff>
      <xdr:row>77</xdr:row>
      <xdr:rowOff>34457</xdr:rowOff>
    </xdr:to>
    <xdr:cxnSp macro="">
      <xdr:nvCxnSpPr>
        <xdr:cNvPr id="412" name="直線コネクタ 411"/>
        <xdr:cNvCxnSpPr/>
      </xdr:nvCxnSpPr>
      <xdr:spPr>
        <a:xfrm>
          <a:off x="9639300" y="13107938"/>
          <a:ext cx="838200" cy="1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3"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4" name="フローチャート: 判断 413"/>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140669</xdr:rowOff>
    </xdr:from>
    <xdr:to>
      <xdr:col>50</xdr:col>
      <xdr:colOff>114300</xdr:colOff>
      <xdr:row>76</xdr:row>
      <xdr:rowOff>77738</xdr:rowOff>
    </xdr:to>
    <xdr:cxnSp macro="">
      <xdr:nvCxnSpPr>
        <xdr:cNvPr id="415" name="直線コネクタ 414"/>
        <xdr:cNvCxnSpPr/>
      </xdr:nvCxnSpPr>
      <xdr:spPr>
        <a:xfrm>
          <a:off x="8750300" y="12999419"/>
          <a:ext cx="889000" cy="10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6" name="フローチャート: 判断 415"/>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7" name="テキスト ボックス 416"/>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71599</xdr:rowOff>
    </xdr:from>
    <xdr:to>
      <xdr:col>45</xdr:col>
      <xdr:colOff>177800</xdr:colOff>
      <xdr:row>75</xdr:row>
      <xdr:rowOff>140669</xdr:rowOff>
    </xdr:to>
    <xdr:cxnSp macro="">
      <xdr:nvCxnSpPr>
        <xdr:cNvPr id="418" name="直線コネクタ 417"/>
        <xdr:cNvCxnSpPr/>
      </xdr:nvCxnSpPr>
      <xdr:spPr>
        <a:xfrm>
          <a:off x="7861300" y="12073099"/>
          <a:ext cx="889000" cy="9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9" name="フローチャート: 判断 418"/>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0" name="テキスト ボックス 419"/>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1" name="フローチャート: 判断 420"/>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2" name="テキスト ボックス 421"/>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155107</xdr:rowOff>
    </xdr:from>
    <xdr:to>
      <xdr:col>55</xdr:col>
      <xdr:colOff>50800</xdr:colOff>
      <xdr:row>77</xdr:row>
      <xdr:rowOff>85257</xdr:rowOff>
    </xdr:to>
    <xdr:sp macro="" textlink="">
      <xdr:nvSpPr>
        <xdr:cNvPr id="428" name="楕円 427"/>
        <xdr:cNvSpPr/>
      </xdr:nvSpPr>
      <xdr:spPr>
        <a:xfrm>
          <a:off x="10426700" y="131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6534</xdr:rowOff>
    </xdr:from>
    <xdr:ext cx="534377" cy="259045"/>
    <xdr:sp macro="" textlink="">
      <xdr:nvSpPr>
        <xdr:cNvPr id="429" name="普通建設事業費 （ うち新規整備　）該当値テキスト"/>
        <xdr:cNvSpPr txBox="1"/>
      </xdr:nvSpPr>
      <xdr:spPr>
        <a:xfrm>
          <a:off x="10528300" y="130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26938</xdr:rowOff>
    </xdr:from>
    <xdr:to>
      <xdr:col>50</xdr:col>
      <xdr:colOff>165100</xdr:colOff>
      <xdr:row>76</xdr:row>
      <xdr:rowOff>128538</xdr:rowOff>
    </xdr:to>
    <xdr:sp macro="" textlink="">
      <xdr:nvSpPr>
        <xdr:cNvPr id="430" name="楕円 429"/>
        <xdr:cNvSpPr/>
      </xdr:nvSpPr>
      <xdr:spPr>
        <a:xfrm>
          <a:off x="9588500" y="130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145066</xdr:rowOff>
    </xdr:from>
    <xdr:ext cx="534377" cy="259045"/>
    <xdr:sp macro="" textlink="">
      <xdr:nvSpPr>
        <xdr:cNvPr id="431" name="テキスト ボックス 430"/>
        <xdr:cNvSpPr txBox="1"/>
      </xdr:nvSpPr>
      <xdr:spPr>
        <a:xfrm>
          <a:off x="9372111" y="128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89869</xdr:rowOff>
    </xdr:from>
    <xdr:to>
      <xdr:col>46</xdr:col>
      <xdr:colOff>38100</xdr:colOff>
      <xdr:row>76</xdr:row>
      <xdr:rowOff>20019</xdr:rowOff>
    </xdr:to>
    <xdr:sp macro="" textlink="">
      <xdr:nvSpPr>
        <xdr:cNvPr id="432" name="楕円 431"/>
        <xdr:cNvSpPr/>
      </xdr:nvSpPr>
      <xdr:spPr>
        <a:xfrm>
          <a:off x="8699500" y="12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36546</xdr:rowOff>
    </xdr:from>
    <xdr:ext cx="534377" cy="259045"/>
    <xdr:sp macro="" textlink="">
      <xdr:nvSpPr>
        <xdr:cNvPr id="433" name="テキスト ボックス 432"/>
        <xdr:cNvSpPr txBox="1"/>
      </xdr:nvSpPr>
      <xdr:spPr>
        <a:xfrm>
          <a:off x="8483111" y="127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20799</xdr:rowOff>
    </xdr:from>
    <xdr:to>
      <xdr:col>41</xdr:col>
      <xdr:colOff>101600</xdr:colOff>
      <xdr:row>70</xdr:row>
      <xdr:rowOff>122399</xdr:rowOff>
    </xdr:to>
    <xdr:sp macro="" textlink="">
      <xdr:nvSpPr>
        <xdr:cNvPr id="434" name="楕円 433"/>
        <xdr:cNvSpPr/>
      </xdr:nvSpPr>
      <xdr:spPr>
        <a:xfrm>
          <a:off x="7810500" y="120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138926</xdr:rowOff>
    </xdr:from>
    <xdr:ext cx="599010" cy="259045"/>
    <xdr:sp macro="" textlink="">
      <xdr:nvSpPr>
        <xdr:cNvPr id="435" name="テキスト ボックス 434"/>
        <xdr:cNvSpPr txBox="1"/>
      </xdr:nvSpPr>
      <xdr:spPr>
        <a:xfrm>
          <a:off x="7561795" y="1179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9" name="直線コネクタ 458"/>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1" name="直線コネクタ 46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2"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3" name="直線コネクタ 462"/>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2527</xdr:rowOff>
    </xdr:from>
    <xdr:to>
      <xdr:col>55</xdr:col>
      <xdr:colOff>0</xdr:colOff>
      <xdr:row>96</xdr:row>
      <xdr:rowOff>125261</xdr:rowOff>
    </xdr:to>
    <xdr:cxnSp macro="">
      <xdr:nvCxnSpPr>
        <xdr:cNvPr id="464" name="直線コネクタ 463"/>
        <xdr:cNvCxnSpPr/>
      </xdr:nvCxnSpPr>
      <xdr:spPr>
        <a:xfrm flipV="1">
          <a:off x="9639300" y="15947377"/>
          <a:ext cx="838200" cy="6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5"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6" name="フローチャート: 判断 465"/>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125261</xdr:rowOff>
    </xdr:from>
    <xdr:to>
      <xdr:col>50</xdr:col>
      <xdr:colOff>114300</xdr:colOff>
      <xdr:row>96</xdr:row>
      <xdr:rowOff>157480</xdr:rowOff>
    </xdr:to>
    <xdr:cxnSp macro="">
      <xdr:nvCxnSpPr>
        <xdr:cNvPr id="467" name="直線コネクタ 466"/>
        <xdr:cNvCxnSpPr/>
      </xdr:nvCxnSpPr>
      <xdr:spPr>
        <a:xfrm flipV="1">
          <a:off x="8750300" y="16584461"/>
          <a:ext cx="8890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8" name="フローチャート: 判断 467"/>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69" name="テキスト ボックス 468"/>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103200</xdr:rowOff>
    </xdr:from>
    <xdr:to>
      <xdr:col>45</xdr:col>
      <xdr:colOff>177800</xdr:colOff>
      <xdr:row>96</xdr:row>
      <xdr:rowOff>157480</xdr:rowOff>
    </xdr:to>
    <xdr:cxnSp macro="">
      <xdr:nvCxnSpPr>
        <xdr:cNvPr id="470" name="直線コネクタ 469"/>
        <xdr:cNvCxnSpPr/>
      </xdr:nvCxnSpPr>
      <xdr:spPr>
        <a:xfrm>
          <a:off x="7861300" y="16562400"/>
          <a:ext cx="889000" cy="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1" name="フローチャート: 判断 470"/>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2" name="テキスト ボックス 471"/>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3" name="フローチャート: 判断 472"/>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4" name="テキスト ボックス 473"/>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123177</xdr:rowOff>
    </xdr:from>
    <xdr:to>
      <xdr:col>55</xdr:col>
      <xdr:colOff>50800</xdr:colOff>
      <xdr:row>93</xdr:row>
      <xdr:rowOff>53327</xdr:rowOff>
    </xdr:to>
    <xdr:sp macro="" textlink="">
      <xdr:nvSpPr>
        <xdr:cNvPr id="480" name="楕円 479"/>
        <xdr:cNvSpPr/>
      </xdr:nvSpPr>
      <xdr:spPr>
        <a:xfrm>
          <a:off x="10426700" y="15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146054</xdr:rowOff>
    </xdr:from>
    <xdr:ext cx="534377" cy="259045"/>
    <xdr:sp macro="" textlink="">
      <xdr:nvSpPr>
        <xdr:cNvPr id="481" name="普通建設事業費 （ うち更新整備　）該当値テキスト"/>
        <xdr:cNvSpPr txBox="1"/>
      </xdr:nvSpPr>
      <xdr:spPr>
        <a:xfrm>
          <a:off x="10528300" y="157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74461</xdr:rowOff>
    </xdr:from>
    <xdr:to>
      <xdr:col>50</xdr:col>
      <xdr:colOff>165100</xdr:colOff>
      <xdr:row>97</xdr:row>
      <xdr:rowOff>4611</xdr:rowOff>
    </xdr:to>
    <xdr:sp macro="" textlink="">
      <xdr:nvSpPr>
        <xdr:cNvPr id="482" name="楕円 481"/>
        <xdr:cNvSpPr/>
      </xdr:nvSpPr>
      <xdr:spPr>
        <a:xfrm>
          <a:off x="9588500" y="165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167188</xdr:rowOff>
    </xdr:from>
    <xdr:ext cx="534377" cy="259045"/>
    <xdr:sp macro="" textlink="">
      <xdr:nvSpPr>
        <xdr:cNvPr id="483" name="テキスト ボックス 482"/>
        <xdr:cNvSpPr txBox="1"/>
      </xdr:nvSpPr>
      <xdr:spPr>
        <a:xfrm>
          <a:off x="9372111" y="166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106680</xdr:rowOff>
    </xdr:from>
    <xdr:to>
      <xdr:col>46</xdr:col>
      <xdr:colOff>38100</xdr:colOff>
      <xdr:row>97</xdr:row>
      <xdr:rowOff>36830</xdr:rowOff>
    </xdr:to>
    <xdr:sp macro="" textlink="">
      <xdr:nvSpPr>
        <xdr:cNvPr id="484" name="楕円 483"/>
        <xdr:cNvSpPr/>
      </xdr:nvSpPr>
      <xdr:spPr>
        <a:xfrm>
          <a:off x="8699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53357</xdr:rowOff>
    </xdr:from>
    <xdr:ext cx="534377" cy="259045"/>
    <xdr:sp macro="" textlink="">
      <xdr:nvSpPr>
        <xdr:cNvPr id="485" name="テキスト ボックス 484"/>
        <xdr:cNvSpPr txBox="1"/>
      </xdr:nvSpPr>
      <xdr:spPr>
        <a:xfrm>
          <a:off x="8483111" y="163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52400</xdr:rowOff>
    </xdr:from>
    <xdr:to>
      <xdr:col>41</xdr:col>
      <xdr:colOff>101600</xdr:colOff>
      <xdr:row>96</xdr:row>
      <xdr:rowOff>154000</xdr:rowOff>
    </xdr:to>
    <xdr:sp macro="" textlink="">
      <xdr:nvSpPr>
        <xdr:cNvPr id="486" name="楕円 485"/>
        <xdr:cNvSpPr/>
      </xdr:nvSpPr>
      <xdr:spPr>
        <a:xfrm>
          <a:off x="7810500" y="165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170527</xdr:rowOff>
    </xdr:from>
    <xdr:ext cx="534377" cy="259045"/>
    <xdr:sp macro="" textlink="">
      <xdr:nvSpPr>
        <xdr:cNvPr id="487" name="テキスト ボックス 486"/>
        <xdr:cNvSpPr txBox="1"/>
      </xdr:nvSpPr>
      <xdr:spPr>
        <a:xfrm>
          <a:off x="7594111" y="162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3" name="直線コネクタ 512"/>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6"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7" name="直線コネクタ 516"/>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41157</xdr:rowOff>
    </xdr:from>
    <xdr:to>
      <xdr:col>85</xdr:col>
      <xdr:colOff>127000</xdr:colOff>
      <xdr:row>39</xdr:row>
      <xdr:rowOff>46137</xdr:rowOff>
    </xdr:to>
    <xdr:cxnSp macro="">
      <xdr:nvCxnSpPr>
        <xdr:cNvPr id="518" name="直線コネクタ 517"/>
        <xdr:cNvCxnSpPr/>
      </xdr:nvCxnSpPr>
      <xdr:spPr>
        <a:xfrm flipV="1">
          <a:off x="15481300" y="6727707"/>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9"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0" name="フローチャート: 判断 519"/>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131290</xdr:rowOff>
    </xdr:from>
    <xdr:to>
      <xdr:col>81</xdr:col>
      <xdr:colOff>50800</xdr:colOff>
      <xdr:row>39</xdr:row>
      <xdr:rowOff>46137</xdr:rowOff>
    </xdr:to>
    <xdr:cxnSp macro="">
      <xdr:nvCxnSpPr>
        <xdr:cNvPr id="521" name="直線コネクタ 520"/>
        <xdr:cNvCxnSpPr/>
      </xdr:nvCxnSpPr>
      <xdr:spPr>
        <a:xfrm>
          <a:off x="14592300" y="6646390"/>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2" name="フローチャート: 判断 521"/>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3" name="テキスト ボックス 522"/>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131290</xdr:rowOff>
    </xdr:from>
    <xdr:to>
      <xdr:col>76</xdr:col>
      <xdr:colOff>114300</xdr:colOff>
      <xdr:row>38</xdr:row>
      <xdr:rowOff>165515</xdr:rowOff>
    </xdr:to>
    <xdr:cxnSp macro="">
      <xdr:nvCxnSpPr>
        <xdr:cNvPr id="524" name="直線コネクタ 523"/>
        <xdr:cNvCxnSpPr/>
      </xdr:nvCxnSpPr>
      <xdr:spPr>
        <a:xfrm flipV="1">
          <a:off x="13703300" y="6646390"/>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5" name="フローチャート: 判断 524"/>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6" name="テキスト ボックス 525"/>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165515</xdr:rowOff>
    </xdr:from>
    <xdr:to>
      <xdr:col>71</xdr:col>
      <xdr:colOff>177800</xdr:colOff>
      <xdr:row>39</xdr:row>
      <xdr:rowOff>46089</xdr:rowOff>
    </xdr:to>
    <xdr:cxnSp macro="">
      <xdr:nvCxnSpPr>
        <xdr:cNvPr id="527" name="直線コネクタ 526"/>
        <xdr:cNvCxnSpPr/>
      </xdr:nvCxnSpPr>
      <xdr:spPr>
        <a:xfrm flipV="1">
          <a:off x="12814300" y="6680615"/>
          <a:ext cx="889000" cy="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8" name="フローチャート: 判断 527"/>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29" name="テキスト ボックス 528"/>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0" name="フローチャート: 判断 529"/>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1" name="テキスト ボックス 530"/>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161807</xdr:rowOff>
    </xdr:from>
    <xdr:to>
      <xdr:col>85</xdr:col>
      <xdr:colOff>177800</xdr:colOff>
      <xdr:row>39</xdr:row>
      <xdr:rowOff>91957</xdr:rowOff>
    </xdr:to>
    <xdr:sp macro="" textlink="">
      <xdr:nvSpPr>
        <xdr:cNvPr id="537" name="楕円 536"/>
        <xdr:cNvSpPr/>
      </xdr:nvSpPr>
      <xdr:spPr>
        <a:xfrm>
          <a:off x="16268700" y="6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38" name="災害復旧事業費該当値テキスト"/>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166787</xdr:rowOff>
    </xdr:from>
    <xdr:to>
      <xdr:col>81</xdr:col>
      <xdr:colOff>101600</xdr:colOff>
      <xdr:row>39</xdr:row>
      <xdr:rowOff>96937</xdr:rowOff>
    </xdr:to>
    <xdr:sp macro="" textlink="">
      <xdr:nvSpPr>
        <xdr:cNvPr id="539" name="楕円 538"/>
        <xdr:cNvSpPr/>
      </xdr:nvSpPr>
      <xdr:spPr>
        <a:xfrm>
          <a:off x="15430500" y="66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113464</xdr:rowOff>
    </xdr:from>
    <xdr:ext cx="469744" cy="259045"/>
    <xdr:sp macro="" textlink="">
      <xdr:nvSpPr>
        <xdr:cNvPr id="540" name="テキスト ボックス 539"/>
        <xdr:cNvSpPr txBox="1"/>
      </xdr:nvSpPr>
      <xdr:spPr>
        <a:xfrm>
          <a:off x="15246428" y="64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80490</xdr:rowOff>
    </xdr:from>
    <xdr:to>
      <xdr:col>76</xdr:col>
      <xdr:colOff>165100</xdr:colOff>
      <xdr:row>39</xdr:row>
      <xdr:rowOff>10640</xdr:rowOff>
    </xdr:to>
    <xdr:sp macro="" textlink="">
      <xdr:nvSpPr>
        <xdr:cNvPr id="541" name="楕円 540"/>
        <xdr:cNvSpPr/>
      </xdr:nvSpPr>
      <xdr:spPr>
        <a:xfrm>
          <a:off x="14541500" y="6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27168</xdr:rowOff>
    </xdr:from>
    <xdr:ext cx="469744" cy="259045"/>
    <xdr:sp macro="" textlink="">
      <xdr:nvSpPr>
        <xdr:cNvPr id="542" name="テキスト ボックス 541"/>
        <xdr:cNvSpPr txBox="1"/>
      </xdr:nvSpPr>
      <xdr:spPr>
        <a:xfrm>
          <a:off x="14357428" y="637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114715</xdr:rowOff>
    </xdr:from>
    <xdr:to>
      <xdr:col>72</xdr:col>
      <xdr:colOff>38100</xdr:colOff>
      <xdr:row>39</xdr:row>
      <xdr:rowOff>44865</xdr:rowOff>
    </xdr:to>
    <xdr:sp macro="" textlink="">
      <xdr:nvSpPr>
        <xdr:cNvPr id="543" name="楕円 542"/>
        <xdr:cNvSpPr/>
      </xdr:nvSpPr>
      <xdr:spPr>
        <a:xfrm>
          <a:off x="13652500" y="66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61392</xdr:rowOff>
    </xdr:from>
    <xdr:ext cx="469744" cy="259045"/>
    <xdr:sp macro="" textlink="">
      <xdr:nvSpPr>
        <xdr:cNvPr id="544" name="テキスト ボックス 543"/>
        <xdr:cNvSpPr txBox="1"/>
      </xdr:nvSpPr>
      <xdr:spPr>
        <a:xfrm>
          <a:off x="13468428" y="640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166739</xdr:rowOff>
    </xdr:from>
    <xdr:to>
      <xdr:col>67</xdr:col>
      <xdr:colOff>101600</xdr:colOff>
      <xdr:row>39</xdr:row>
      <xdr:rowOff>96889</xdr:rowOff>
    </xdr:to>
    <xdr:sp macro="" textlink="">
      <xdr:nvSpPr>
        <xdr:cNvPr id="545" name="楕円 544"/>
        <xdr:cNvSpPr/>
      </xdr:nvSpPr>
      <xdr:spPr>
        <a:xfrm>
          <a:off x="12763500" y="6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88016</xdr:rowOff>
    </xdr:from>
    <xdr:ext cx="469744" cy="259045"/>
    <xdr:sp macro="" textlink="">
      <xdr:nvSpPr>
        <xdr:cNvPr id="546" name="テキスト ボックス 545"/>
        <xdr:cNvSpPr txBox="1"/>
      </xdr:nvSpPr>
      <xdr:spPr>
        <a:xfrm>
          <a:off x="12579428" y="67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113607</xdr:rowOff>
    </xdr:from>
    <xdr:to>
      <xdr:col>85</xdr:col>
      <xdr:colOff>126364</xdr:colOff>
      <xdr:row>78</xdr:row>
      <xdr:rowOff>87939</xdr:rowOff>
    </xdr:to>
    <xdr:cxnSp macro="">
      <xdr:nvCxnSpPr>
        <xdr:cNvPr id="621" name="直線コネクタ 620"/>
        <xdr:cNvCxnSpPr/>
      </xdr:nvCxnSpPr>
      <xdr:spPr>
        <a:xfrm flipV="1">
          <a:off x="16317595" y="12286557"/>
          <a:ext cx="1269" cy="117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91766</xdr:rowOff>
    </xdr:from>
    <xdr:ext cx="534377" cy="259045"/>
    <xdr:sp macro="" textlink="">
      <xdr:nvSpPr>
        <xdr:cNvPr id="622" name="公債費最小値テキスト"/>
        <xdr:cNvSpPr txBox="1"/>
      </xdr:nvSpPr>
      <xdr:spPr>
        <a:xfrm>
          <a:off x="16370300" y="1346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87939</xdr:rowOff>
    </xdr:from>
    <xdr:to>
      <xdr:col>86</xdr:col>
      <xdr:colOff>25400</xdr:colOff>
      <xdr:row>78</xdr:row>
      <xdr:rowOff>87939</xdr:rowOff>
    </xdr:to>
    <xdr:cxnSp macro="">
      <xdr:nvCxnSpPr>
        <xdr:cNvPr id="623" name="直線コネクタ 622"/>
        <xdr:cNvCxnSpPr/>
      </xdr:nvCxnSpPr>
      <xdr:spPr>
        <a:xfrm>
          <a:off x="16230600" y="1346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60284</xdr:rowOff>
    </xdr:from>
    <xdr:ext cx="599010" cy="259045"/>
    <xdr:sp macro="" textlink="">
      <xdr:nvSpPr>
        <xdr:cNvPr id="624" name="公債費最大値テキスト"/>
        <xdr:cNvSpPr txBox="1"/>
      </xdr:nvSpPr>
      <xdr:spPr>
        <a:xfrm>
          <a:off x="16370300" y="120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113607</xdr:rowOff>
    </xdr:from>
    <xdr:to>
      <xdr:col>86</xdr:col>
      <xdr:colOff>25400</xdr:colOff>
      <xdr:row>71</xdr:row>
      <xdr:rowOff>113607</xdr:rowOff>
    </xdr:to>
    <xdr:cxnSp macro="">
      <xdr:nvCxnSpPr>
        <xdr:cNvPr id="625" name="直線コネクタ 624"/>
        <xdr:cNvCxnSpPr/>
      </xdr:nvCxnSpPr>
      <xdr:spPr>
        <a:xfrm>
          <a:off x="16230600" y="12286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123230</xdr:rowOff>
    </xdr:from>
    <xdr:to>
      <xdr:col>85</xdr:col>
      <xdr:colOff>127000</xdr:colOff>
      <xdr:row>71</xdr:row>
      <xdr:rowOff>131176</xdr:rowOff>
    </xdr:to>
    <xdr:cxnSp macro="">
      <xdr:nvCxnSpPr>
        <xdr:cNvPr id="626" name="直線コネクタ 625"/>
        <xdr:cNvCxnSpPr/>
      </xdr:nvCxnSpPr>
      <xdr:spPr>
        <a:xfrm>
          <a:off x="15481300" y="12296180"/>
          <a:ext cx="8382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111414</xdr:rowOff>
    </xdr:from>
    <xdr:ext cx="534377" cy="259045"/>
    <xdr:sp macro="" textlink="">
      <xdr:nvSpPr>
        <xdr:cNvPr id="627" name="公債費平均値テキスト"/>
        <xdr:cNvSpPr txBox="1"/>
      </xdr:nvSpPr>
      <xdr:spPr>
        <a:xfrm>
          <a:off x="16370300" y="12970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132987</xdr:rowOff>
    </xdr:from>
    <xdr:to>
      <xdr:col>85</xdr:col>
      <xdr:colOff>177800</xdr:colOff>
      <xdr:row>76</xdr:row>
      <xdr:rowOff>63137</xdr:rowOff>
    </xdr:to>
    <xdr:sp macro="" textlink="">
      <xdr:nvSpPr>
        <xdr:cNvPr id="628" name="フローチャート: 判断 627"/>
        <xdr:cNvSpPr/>
      </xdr:nvSpPr>
      <xdr:spPr>
        <a:xfrm>
          <a:off x="16268700" y="1299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120389</xdr:rowOff>
    </xdr:from>
    <xdr:to>
      <xdr:col>81</xdr:col>
      <xdr:colOff>50800</xdr:colOff>
      <xdr:row>71</xdr:row>
      <xdr:rowOff>123230</xdr:rowOff>
    </xdr:to>
    <xdr:cxnSp macro="">
      <xdr:nvCxnSpPr>
        <xdr:cNvPr id="629" name="直線コネクタ 628"/>
        <xdr:cNvCxnSpPr/>
      </xdr:nvCxnSpPr>
      <xdr:spPr>
        <a:xfrm>
          <a:off x="14592300" y="12293339"/>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130908</xdr:rowOff>
    </xdr:from>
    <xdr:to>
      <xdr:col>81</xdr:col>
      <xdr:colOff>101600</xdr:colOff>
      <xdr:row>76</xdr:row>
      <xdr:rowOff>61058</xdr:rowOff>
    </xdr:to>
    <xdr:sp macro="" textlink="">
      <xdr:nvSpPr>
        <xdr:cNvPr id="630" name="フローチャート: 判断 629"/>
        <xdr:cNvSpPr/>
      </xdr:nvSpPr>
      <xdr:spPr>
        <a:xfrm>
          <a:off x="15430500" y="1298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52185</xdr:rowOff>
    </xdr:from>
    <xdr:ext cx="534377" cy="259045"/>
    <xdr:sp macro="" textlink="">
      <xdr:nvSpPr>
        <xdr:cNvPr id="631" name="テキスト ボックス 630"/>
        <xdr:cNvSpPr txBox="1"/>
      </xdr:nvSpPr>
      <xdr:spPr>
        <a:xfrm>
          <a:off x="15214111" y="130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144228</xdr:rowOff>
    </xdr:from>
    <xdr:to>
      <xdr:col>76</xdr:col>
      <xdr:colOff>114300</xdr:colOff>
      <xdr:row>71</xdr:row>
      <xdr:rowOff>120389</xdr:rowOff>
    </xdr:to>
    <xdr:cxnSp macro="">
      <xdr:nvCxnSpPr>
        <xdr:cNvPr id="632" name="直線コネクタ 631"/>
        <xdr:cNvCxnSpPr/>
      </xdr:nvCxnSpPr>
      <xdr:spPr>
        <a:xfrm>
          <a:off x="13703300" y="11974278"/>
          <a:ext cx="889000" cy="3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163815</xdr:rowOff>
    </xdr:from>
    <xdr:to>
      <xdr:col>76</xdr:col>
      <xdr:colOff>165100</xdr:colOff>
      <xdr:row>76</xdr:row>
      <xdr:rowOff>93965</xdr:rowOff>
    </xdr:to>
    <xdr:sp macro="" textlink="">
      <xdr:nvSpPr>
        <xdr:cNvPr id="633" name="フローチャート: 判断 632"/>
        <xdr:cNvSpPr/>
      </xdr:nvSpPr>
      <xdr:spPr>
        <a:xfrm>
          <a:off x="14541500" y="1302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85092</xdr:rowOff>
    </xdr:from>
    <xdr:ext cx="534377" cy="259045"/>
    <xdr:sp macro="" textlink="">
      <xdr:nvSpPr>
        <xdr:cNvPr id="634" name="テキスト ボックス 633"/>
        <xdr:cNvSpPr txBox="1"/>
      </xdr:nvSpPr>
      <xdr:spPr>
        <a:xfrm>
          <a:off x="14325111" y="131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144228</xdr:rowOff>
    </xdr:from>
    <xdr:to>
      <xdr:col>71</xdr:col>
      <xdr:colOff>177800</xdr:colOff>
      <xdr:row>70</xdr:row>
      <xdr:rowOff>14362</xdr:rowOff>
    </xdr:to>
    <xdr:cxnSp macro="">
      <xdr:nvCxnSpPr>
        <xdr:cNvPr id="635" name="直線コネクタ 634"/>
        <xdr:cNvCxnSpPr/>
      </xdr:nvCxnSpPr>
      <xdr:spPr>
        <a:xfrm flipV="1">
          <a:off x="12814300" y="11974278"/>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72713</xdr:rowOff>
    </xdr:from>
    <xdr:to>
      <xdr:col>72</xdr:col>
      <xdr:colOff>38100</xdr:colOff>
      <xdr:row>77</xdr:row>
      <xdr:rowOff>2863</xdr:rowOff>
    </xdr:to>
    <xdr:sp macro="" textlink="">
      <xdr:nvSpPr>
        <xdr:cNvPr id="636" name="フローチャート: 判断 635"/>
        <xdr:cNvSpPr/>
      </xdr:nvSpPr>
      <xdr:spPr>
        <a:xfrm>
          <a:off x="13652500" y="1310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165440</xdr:rowOff>
    </xdr:from>
    <xdr:ext cx="534377" cy="259045"/>
    <xdr:sp macro="" textlink="">
      <xdr:nvSpPr>
        <xdr:cNvPr id="637" name="テキスト ボックス 636"/>
        <xdr:cNvSpPr txBox="1"/>
      </xdr:nvSpPr>
      <xdr:spPr>
        <a:xfrm>
          <a:off x="13436111" y="131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74465</xdr:rowOff>
    </xdr:from>
    <xdr:to>
      <xdr:col>67</xdr:col>
      <xdr:colOff>101600</xdr:colOff>
      <xdr:row>77</xdr:row>
      <xdr:rowOff>4615</xdr:rowOff>
    </xdr:to>
    <xdr:sp macro="" textlink="">
      <xdr:nvSpPr>
        <xdr:cNvPr id="638" name="フローチャート: 判断 637"/>
        <xdr:cNvSpPr/>
      </xdr:nvSpPr>
      <xdr:spPr>
        <a:xfrm>
          <a:off x="12763500" y="131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167192</xdr:rowOff>
    </xdr:from>
    <xdr:ext cx="534377" cy="259045"/>
    <xdr:sp macro="" textlink="">
      <xdr:nvSpPr>
        <xdr:cNvPr id="639" name="テキスト ボックス 638"/>
        <xdr:cNvSpPr txBox="1"/>
      </xdr:nvSpPr>
      <xdr:spPr>
        <a:xfrm>
          <a:off x="12547111" y="131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80376</xdr:rowOff>
    </xdr:from>
    <xdr:to>
      <xdr:col>85</xdr:col>
      <xdr:colOff>177800</xdr:colOff>
      <xdr:row>72</xdr:row>
      <xdr:rowOff>10526</xdr:rowOff>
    </xdr:to>
    <xdr:sp macro="" textlink="">
      <xdr:nvSpPr>
        <xdr:cNvPr id="645" name="楕円 644"/>
        <xdr:cNvSpPr/>
      </xdr:nvSpPr>
      <xdr:spPr>
        <a:xfrm>
          <a:off x="16268700" y="122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15833</xdr:rowOff>
    </xdr:from>
    <xdr:ext cx="599010" cy="259045"/>
    <xdr:sp macro="" textlink="">
      <xdr:nvSpPr>
        <xdr:cNvPr id="646" name="公債費該当値テキスト"/>
        <xdr:cNvSpPr txBox="1"/>
      </xdr:nvSpPr>
      <xdr:spPr>
        <a:xfrm>
          <a:off x="16370300" y="1218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72430</xdr:rowOff>
    </xdr:from>
    <xdr:to>
      <xdr:col>81</xdr:col>
      <xdr:colOff>101600</xdr:colOff>
      <xdr:row>72</xdr:row>
      <xdr:rowOff>2580</xdr:rowOff>
    </xdr:to>
    <xdr:sp macro="" textlink="">
      <xdr:nvSpPr>
        <xdr:cNvPr id="647" name="楕円 646"/>
        <xdr:cNvSpPr/>
      </xdr:nvSpPr>
      <xdr:spPr>
        <a:xfrm>
          <a:off x="15430500" y="122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19107</xdr:rowOff>
    </xdr:from>
    <xdr:ext cx="599010" cy="259045"/>
    <xdr:sp macro="" textlink="">
      <xdr:nvSpPr>
        <xdr:cNvPr id="648" name="テキスト ボックス 647"/>
        <xdr:cNvSpPr txBox="1"/>
      </xdr:nvSpPr>
      <xdr:spPr>
        <a:xfrm>
          <a:off x="15181795" y="1202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69589</xdr:rowOff>
    </xdr:from>
    <xdr:to>
      <xdr:col>76</xdr:col>
      <xdr:colOff>165100</xdr:colOff>
      <xdr:row>71</xdr:row>
      <xdr:rowOff>171189</xdr:rowOff>
    </xdr:to>
    <xdr:sp macro="" textlink="">
      <xdr:nvSpPr>
        <xdr:cNvPr id="649" name="楕円 648"/>
        <xdr:cNvSpPr/>
      </xdr:nvSpPr>
      <xdr:spPr>
        <a:xfrm>
          <a:off x="14541500" y="12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16266</xdr:rowOff>
    </xdr:from>
    <xdr:ext cx="599010" cy="259045"/>
    <xdr:sp macro="" textlink="">
      <xdr:nvSpPr>
        <xdr:cNvPr id="650" name="テキスト ボックス 649"/>
        <xdr:cNvSpPr txBox="1"/>
      </xdr:nvSpPr>
      <xdr:spPr>
        <a:xfrm>
          <a:off x="14292795" y="1201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93428</xdr:rowOff>
    </xdr:from>
    <xdr:to>
      <xdr:col>72</xdr:col>
      <xdr:colOff>38100</xdr:colOff>
      <xdr:row>70</xdr:row>
      <xdr:rowOff>23578</xdr:rowOff>
    </xdr:to>
    <xdr:sp macro="" textlink="">
      <xdr:nvSpPr>
        <xdr:cNvPr id="651" name="楕円 650"/>
        <xdr:cNvSpPr/>
      </xdr:nvSpPr>
      <xdr:spPr>
        <a:xfrm>
          <a:off x="13652500" y="119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40105</xdr:rowOff>
    </xdr:from>
    <xdr:ext cx="599010" cy="259045"/>
    <xdr:sp macro="" textlink="">
      <xdr:nvSpPr>
        <xdr:cNvPr id="652" name="テキスト ボックス 651"/>
        <xdr:cNvSpPr txBox="1"/>
      </xdr:nvSpPr>
      <xdr:spPr>
        <a:xfrm>
          <a:off x="13403795" y="116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135012</xdr:rowOff>
    </xdr:from>
    <xdr:to>
      <xdr:col>67</xdr:col>
      <xdr:colOff>101600</xdr:colOff>
      <xdr:row>70</xdr:row>
      <xdr:rowOff>65162</xdr:rowOff>
    </xdr:to>
    <xdr:sp macro="" textlink="">
      <xdr:nvSpPr>
        <xdr:cNvPr id="653" name="楕円 652"/>
        <xdr:cNvSpPr/>
      </xdr:nvSpPr>
      <xdr:spPr>
        <a:xfrm>
          <a:off x="12763500" y="119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81689</xdr:rowOff>
    </xdr:from>
    <xdr:ext cx="599010" cy="259045"/>
    <xdr:sp macro="" textlink="">
      <xdr:nvSpPr>
        <xdr:cNvPr id="654" name="テキスト ボックス 653"/>
        <xdr:cNvSpPr txBox="1"/>
      </xdr:nvSpPr>
      <xdr:spPr>
        <a:xfrm>
          <a:off x="12514795" y="117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141072</xdr:rowOff>
    </xdr:from>
    <xdr:to>
      <xdr:col>85</xdr:col>
      <xdr:colOff>127000</xdr:colOff>
      <xdr:row>95</xdr:row>
      <xdr:rowOff>151107</xdr:rowOff>
    </xdr:to>
    <xdr:cxnSp macro="">
      <xdr:nvCxnSpPr>
        <xdr:cNvPr id="681" name="直線コネクタ 680"/>
        <xdr:cNvCxnSpPr/>
      </xdr:nvCxnSpPr>
      <xdr:spPr>
        <a:xfrm>
          <a:off x="15481300" y="16428822"/>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137688</xdr:rowOff>
    </xdr:from>
    <xdr:to>
      <xdr:col>81</xdr:col>
      <xdr:colOff>50800</xdr:colOff>
      <xdr:row>95</xdr:row>
      <xdr:rowOff>141072</xdr:rowOff>
    </xdr:to>
    <xdr:cxnSp macro="">
      <xdr:nvCxnSpPr>
        <xdr:cNvPr id="684" name="直線コネクタ 683"/>
        <xdr:cNvCxnSpPr/>
      </xdr:nvCxnSpPr>
      <xdr:spPr>
        <a:xfrm>
          <a:off x="14592300" y="16253988"/>
          <a:ext cx="889000" cy="1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137688</xdr:rowOff>
    </xdr:from>
    <xdr:to>
      <xdr:col>76</xdr:col>
      <xdr:colOff>114300</xdr:colOff>
      <xdr:row>95</xdr:row>
      <xdr:rowOff>23594</xdr:rowOff>
    </xdr:to>
    <xdr:cxnSp macro="">
      <xdr:nvCxnSpPr>
        <xdr:cNvPr id="687" name="直線コネクタ 686"/>
        <xdr:cNvCxnSpPr/>
      </xdr:nvCxnSpPr>
      <xdr:spPr>
        <a:xfrm flipV="1">
          <a:off x="13703300" y="16253988"/>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21879</xdr:rowOff>
    </xdr:from>
    <xdr:to>
      <xdr:col>71</xdr:col>
      <xdr:colOff>177800</xdr:colOff>
      <xdr:row>95</xdr:row>
      <xdr:rowOff>23594</xdr:rowOff>
    </xdr:to>
    <xdr:cxnSp macro="">
      <xdr:nvCxnSpPr>
        <xdr:cNvPr id="690" name="直線コネクタ 689"/>
        <xdr:cNvCxnSpPr/>
      </xdr:nvCxnSpPr>
      <xdr:spPr>
        <a:xfrm>
          <a:off x="12814300" y="16138179"/>
          <a:ext cx="889000" cy="1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100307</xdr:rowOff>
    </xdr:from>
    <xdr:to>
      <xdr:col>85</xdr:col>
      <xdr:colOff>177800</xdr:colOff>
      <xdr:row>96</xdr:row>
      <xdr:rowOff>30457</xdr:rowOff>
    </xdr:to>
    <xdr:sp macro="" textlink="">
      <xdr:nvSpPr>
        <xdr:cNvPr id="700" name="楕円 699"/>
        <xdr:cNvSpPr/>
      </xdr:nvSpPr>
      <xdr:spPr>
        <a:xfrm>
          <a:off x="16268700" y="16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123184</xdr:rowOff>
    </xdr:from>
    <xdr:ext cx="534377" cy="259045"/>
    <xdr:sp macro="" textlink="">
      <xdr:nvSpPr>
        <xdr:cNvPr id="701" name="積立金該当値テキスト"/>
        <xdr:cNvSpPr txBox="1"/>
      </xdr:nvSpPr>
      <xdr:spPr>
        <a:xfrm>
          <a:off x="16370300" y="162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90272</xdr:rowOff>
    </xdr:from>
    <xdr:to>
      <xdr:col>81</xdr:col>
      <xdr:colOff>101600</xdr:colOff>
      <xdr:row>96</xdr:row>
      <xdr:rowOff>20422</xdr:rowOff>
    </xdr:to>
    <xdr:sp macro="" textlink="">
      <xdr:nvSpPr>
        <xdr:cNvPr id="702" name="楕円 701"/>
        <xdr:cNvSpPr/>
      </xdr:nvSpPr>
      <xdr:spPr>
        <a:xfrm>
          <a:off x="15430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36949</xdr:rowOff>
    </xdr:from>
    <xdr:ext cx="534377" cy="259045"/>
    <xdr:sp macro="" textlink="">
      <xdr:nvSpPr>
        <xdr:cNvPr id="703" name="テキスト ボックス 702"/>
        <xdr:cNvSpPr txBox="1"/>
      </xdr:nvSpPr>
      <xdr:spPr>
        <a:xfrm>
          <a:off x="15214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86888</xdr:rowOff>
    </xdr:from>
    <xdr:to>
      <xdr:col>76</xdr:col>
      <xdr:colOff>165100</xdr:colOff>
      <xdr:row>95</xdr:row>
      <xdr:rowOff>17038</xdr:rowOff>
    </xdr:to>
    <xdr:sp macro="" textlink="">
      <xdr:nvSpPr>
        <xdr:cNvPr id="704" name="楕円 703"/>
        <xdr:cNvSpPr/>
      </xdr:nvSpPr>
      <xdr:spPr>
        <a:xfrm>
          <a:off x="14541500" y="1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33565</xdr:rowOff>
    </xdr:from>
    <xdr:ext cx="534377" cy="259045"/>
    <xdr:sp macro="" textlink="">
      <xdr:nvSpPr>
        <xdr:cNvPr id="705" name="テキスト ボックス 704"/>
        <xdr:cNvSpPr txBox="1"/>
      </xdr:nvSpPr>
      <xdr:spPr>
        <a:xfrm>
          <a:off x="14325111" y="159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144244</xdr:rowOff>
    </xdr:from>
    <xdr:to>
      <xdr:col>72</xdr:col>
      <xdr:colOff>38100</xdr:colOff>
      <xdr:row>95</xdr:row>
      <xdr:rowOff>74394</xdr:rowOff>
    </xdr:to>
    <xdr:sp macro="" textlink="">
      <xdr:nvSpPr>
        <xdr:cNvPr id="706" name="楕円 705"/>
        <xdr:cNvSpPr/>
      </xdr:nvSpPr>
      <xdr:spPr>
        <a:xfrm>
          <a:off x="13652500" y="162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90921</xdr:rowOff>
    </xdr:from>
    <xdr:ext cx="534377" cy="259045"/>
    <xdr:sp macro="" textlink="">
      <xdr:nvSpPr>
        <xdr:cNvPr id="707" name="テキスト ボックス 706"/>
        <xdr:cNvSpPr txBox="1"/>
      </xdr:nvSpPr>
      <xdr:spPr>
        <a:xfrm>
          <a:off x="13436111" y="1603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142529</xdr:rowOff>
    </xdr:from>
    <xdr:to>
      <xdr:col>67</xdr:col>
      <xdr:colOff>101600</xdr:colOff>
      <xdr:row>94</xdr:row>
      <xdr:rowOff>72679</xdr:rowOff>
    </xdr:to>
    <xdr:sp macro="" textlink="">
      <xdr:nvSpPr>
        <xdr:cNvPr id="708" name="楕円 707"/>
        <xdr:cNvSpPr/>
      </xdr:nvSpPr>
      <xdr:spPr>
        <a:xfrm>
          <a:off x="12763500" y="160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89206</xdr:rowOff>
    </xdr:from>
    <xdr:ext cx="534377" cy="259045"/>
    <xdr:sp macro="" textlink="">
      <xdr:nvSpPr>
        <xdr:cNvPr id="709" name="テキスト ボックス 708"/>
        <xdr:cNvSpPr txBox="1"/>
      </xdr:nvSpPr>
      <xdr:spPr>
        <a:xfrm>
          <a:off x="12547111" y="158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122047</xdr:rowOff>
    </xdr:from>
    <xdr:to>
      <xdr:col>116</xdr:col>
      <xdr:colOff>63500</xdr:colOff>
      <xdr:row>38</xdr:row>
      <xdr:rowOff>41910</xdr:rowOff>
    </xdr:to>
    <xdr:cxnSp macro="">
      <xdr:nvCxnSpPr>
        <xdr:cNvPr id="738" name="直線コネクタ 737"/>
        <xdr:cNvCxnSpPr/>
      </xdr:nvCxnSpPr>
      <xdr:spPr>
        <a:xfrm flipV="1">
          <a:off x="21323300" y="6465697"/>
          <a:ext cx="8382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28194</xdr:rowOff>
    </xdr:from>
    <xdr:to>
      <xdr:col>111</xdr:col>
      <xdr:colOff>177800</xdr:colOff>
      <xdr:row>38</xdr:row>
      <xdr:rowOff>41910</xdr:rowOff>
    </xdr:to>
    <xdr:cxnSp macro="">
      <xdr:nvCxnSpPr>
        <xdr:cNvPr id="741" name="直線コネクタ 740"/>
        <xdr:cNvCxnSpPr/>
      </xdr:nvCxnSpPr>
      <xdr:spPr>
        <a:xfrm>
          <a:off x="20434300" y="65432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86106</xdr:rowOff>
    </xdr:from>
    <xdr:to>
      <xdr:col>107</xdr:col>
      <xdr:colOff>50800</xdr:colOff>
      <xdr:row>38</xdr:row>
      <xdr:rowOff>28194</xdr:rowOff>
    </xdr:to>
    <xdr:cxnSp macro="">
      <xdr:nvCxnSpPr>
        <xdr:cNvPr id="744" name="直線コネクタ 743"/>
        <xdr:cNvCxnSpPr/>
      </xdr:nvCxnSpPr>
      <xdr:spPr>
        <a:xfrm>
          <a:off x="19545300" y="642975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61595</xdr:rowOff>
    </xdr:from>
    <xdr:to>
      <xdr:col>102</xdr:col>
      <xdr:colOff>114300</xdr:colOff>
      <xdr:row>37</xdr:row>
      <xdr:rowOff>86106</xdr:rowOff>
    </xdr:to>
    <xdr:cxnSp macro="">
      <xdr:nvCxnSpPr>
        <xdr:cNvPr id="747" name="直線コネクタ 746"/>
        <xdr:cNvCxnSpPr/>
      </xdr:nvCxnSpPr>
      <xdr:spPr>
        <a:xfrm>
          <a:off x="18656300" y="6405245"/>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71247</xdr:rowOff>
    </xdr:from>
    <xdr:to>
      <xdr:col>116</xdr:col>
      <xdr:colOff>114300</xdr:colOff>
      <xdr:row>38</xdr:row>
      <xdr:rowOff>1397</xdr:rowOff>
    </xdr:to>
    <xdr:sp macro="" textlink="">
      <xdr:nvSpPr>
        <xdr:cNvPr id="757" name="楕円 756"/>
        <xdr:cNvSpPr/>
      </xdr:nvSpPr>
      <xdr:spPr>
        <a:xfrm>
          <a:off x="22110700" y="6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94124</xdr:rowOff>
    </xdr:from>
    <xdr:ext cx="469744" cy="259045"/>
    <xdr:sp macro="" textlink="">
      <xdr:nvSpPr>
        <xdr:cNvPr id="758" name="投資及び出資金該当値テキスト"/>
        <xdr:cNvSpPr txBox="1"/>
      </xdr:nvSpPr>
      <xdr:spPr>
        <a:xfrm>
          <a:off x="22212300" y="62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759" name="楕円 758"/>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83837</xdr:rowOff>
    </xdr:from>
    <xdr:ext cx="469744" cy="259045"/>
    <xdr:sp macro="" textlink="">
      <xdr:nvSpPr>
        <xdr:cNvPr id="760" name="テキスト ボックス 759"/>
        <xdr:cNvSpPr txBox="1"/>
      </xdr:nvSpPr>
      <xdr:spPr>
        <a:xfrm>
          <a:off x="21088428"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148844</xdr:rowOff>
    </xdr:from>
    <xdr:to>
      <xdr:col>107</xdr:col>
      <xdr:colOff>101600</xdr:colOff>
      <xdr:row>38</xdr:row>
      <xdr:rowOff>78994</xdr:rowOff>
    </xdr:to>
    <xdr:sp macro="" textlink="">
      <xdr:nvSpPr>
        <xdr:cNvPr id="761" name="楕円 760"/>
        <xdr:cNvSpPr/>
      </xdr:nvSpPr>
      <xdr:spPr>
        <a:xfrm>
          <a:off x="20383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70121</xdr:rowOff>
    </xdr:from>
    <xdr:ext cx="469744" cy="259045"/>
    <xdr:sp macro="" textlink="">
      <xdr:nvSpPr>
        <xdr:cNvPr id="762" name="テキスト ボックス 761"/>
        <xdr:cNvSpPr txBox="1"/>
      </xdr:nvSpPr>
      <xdr:spPr>
        <a:xfrm>
          <a:off x="20199428"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35306</xdr:rowOff>
    </xdr:from>
    <xdr:to>
      <xdr:col>102</xdr:col>
      <xdr:colOff>165100</xdr:colOff>
      <xdr:row>37</xdr:row>
      <xdr:rowOff>136906</xdr:rowOff>
    </xdr:to>
    <xdr:sp macro="" textlink="">
      <xdr:nvSpPr>
        <xdr:cNvPr id="763" name="楕円 762"/>
        <xdr:cNvSpPr/>
      </xdr:nvSpPr>
      <xdr:spPr>
        <a:xfrm>
          <a:off x="19494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153433</xdr:rowOff>
    </xdr:from>
    <xdr:ext cx="469744" cy="259045"/>
    <xdr:sp macro="" textlink="">
      <xdr:nvSpPr>
        <xdr:cNvPr id="764" name="テキスト ボックス 763"/>
        <xdr:cNvSpPr txBox="1"/>
      </xdr:nvSpPr>
      <xdr:spPr>
        <a:xfrm>
          <a:off x="19310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10795</xdr:rowOff>
    </xdr:from>
    <xdr:to>
      <xdr:col>98</xdr:col>
      <xdr:colOff>38100</xdr:colOff>
      <xdr:row>37</xdr:row>
      <xdr:rowOff>112395</xdr:rowOff>
    </xdr:to>
    <xdr:sp macro="" textlink="">
      <xdr:nvSpPr>
        <xdr:cNvPr id="765" name="楕円 764"/>
        <xdr:cNvSpPr/>
      </xdr:nvSpPr>
      <xdr:spPr>
        <a:xfrm>
          <a:off x="18605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128922</xdr:rowOff>
    </xdr:from>
    <xdr:ext cx="469744" cy="259045"/>
    <xdr:sp macro="" textlink="">
      <xdr:nvSpPr>
        <xdr:cNvPr id="766" name="テキスト ボックス 765"/>
        <xdr:cNvSpPr txBox="1"/>
      </xdr:nvSpPr>
      <xdr:spPr>
        <a:xfrm>
          <a:off x="18421428"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42888</xdr:rowOff>
    </xdr:from>
    <xdr:to>
      <xdr:col>116</xdr:col>
      <xdr:colOff>63500</xdr:colOff>
      <xdr:row>57</xdr:row>
      <xdr:rowOff>47879</xdr:rowOff>
    </xdr:to>
    <xdr:cxnSp macro="">
      <xdr:nvCxnSpPr>
        <xdr:cNvPr id="795" name="直線コネクタ 794"/>
        <xdr:cNvCxnSpPr/>
      </xdr:nvCxnSpPr>
      <xdr:spPr>
        <a:xfrm flipV="1">
          <a:off x="21323300" y="9815538"/>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47879</xdr:rowOff>
    </xdr:from>
    <xdr:to>
      <xdr:col>111</xdr:col>
      <xdr:colOff>177800</xdr:colOff>
      <xdr:row>57</xdr:row>
      <xdr:rowOff>51689</xdr:rowOff>
    </xdr:to>
    <xdr:cxnSp macro="">
      <xdr:nvCxnSpPr>
        <xdr:cNvPr id="798" name="直線コネクタ 797"/>
        <xdr:cNvCxnSpPr/>
      </xdr:nvCxnSpPr>
      <xdr:spPr>
        <a:xfrm flipV="1">
          <a:off x="20434300" y="98205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51689</xdr:rowOff>
    </xdr:from>
    <xdr:to>
      <xdr:col>107</xdr:col>
      <xdr:colOff>50800</xdr:colOff>
      <xdr:row>57</xdr:row>
      <xdr:rowOff>55614</xdr:rowOff>
    </xdr:to>
    <xdr:cxnSp macro="">
      <xdr:nvCxnSpPr>
        <xdr:cNvPr id="801" name="直線コネクタ 800"/>
        <xdr:cNvCxnSpPr/>
      </xdr:nvCxnSpPr>
      <xdr:spPr>
        <a:xfrm flipV="1">
          <a:off x="19545300" y="9824339"/>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55614</xdr:rowOff>
    </xdr:from>
    <xdr:to>
      <xdr:col>102</xdr:col>
      <xdr:colOff>114300</xdr:colOff>
      <xdr:row>57</xdr:row>
      <xdr:rowOff>59690</xdr:rowOff>
    </xdr:to>
    <xdr:cxnSp macro="">
      <xdr:nvCxnSpPr>
        <xdr:cNvPr id="804" name="直線コネクタ 803"/>
        <xdr:cNvCxnSpPr/>
      </xdr:nvCxnSpPr>
      <xdr:spPr>
        <a:xfrm flipV="1">
          <a:off x="18656300" y="982826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163538</xdr:rowOff>
    </xdr:from>
    <xdr:to>
      <xdr:col>116</xdr:col>
      <xdr:colOff>114300</xdr:colOff>
      <xdr:row>57</xdr:row>
      <xdr:rowOff>93688</xdr:rowOff>
    </xdr:to>
    <xdr:sp macro="" textlink="">
      <xdr:nvSpPr>
        <xdr:cNvPr id="814" name="楕円 813"/>
        <xdr:cNvSpPr/>
      </xdr:nvSpPr>
      <xdr:spPr>
        <a:xfrm>
          <a:off x="22110700" y="97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14965</xdr:rowOff>
    </xdr:from>
    <xdr:ext cx="469744" cy="259045"/>
    <xdr:sp macro="" textlink="">
      <xdr:nvSpPr>
        <xdr:cNvPr id="815" name="貸付金該当値テキスト"/>
        <xdr:cNvSpPr txBox="1"/>
      </xdr:nvSpPr>
      <xdr:spPr>
        <a:xfrm>
          <a:off x="22212300" y="961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168529</xdr:rowOff>
    </xdr:from>
    <xdr:to>
      <xdr:col>112</xdr:col>
      <xdr:colOff>38100</xdr:colOff>
      <xdr:row>57</xdr:row>
      <xdr:rowOff>98679</xdr:rowOff>
    </xdr:to>
    <xdr:sp macro="" textlink="">
      <xdr:nvSpPr>
        <xdr:cNvPr id="816" name="楕円 815"/>
        <xdr:cNvSpPr/>
      </xdr:nvSpPr>
      <xdr:spPr>
        <a:xfrm>
          <a:off x="21272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17" name="テキスト ボックス 816"/>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889</xdr:rowOff>
    </xdr:from>
    <xdr:to>
      <xdr:col>107</xdr:col>
      <xdr:colOff>101600</xdr:colOff>
      <xdr:row>57</xdr:row>
      <xdr:rowOff>102489</xdr:rowOff>
    </xdr:to>
    <xdr:sp macro="" textlink="">
      <xdr:nvSpPr>
        <xdr:cNvPr id="818" name="楕円 817"/>
        <xdr:cNvSpPr/>
      </xdr:nvSpPr>
      <xdr:spPr>
        <a:xfrm>
          <a:off x="20383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119016</xdr:rowOff>
    </xdr:from>
    <xdr:ext cx="469744" cy="259045"/>
    <xdr:sp macro="" textlink="">
      <xdr:nvSpPr>
        <xdr:cNvPr id="819" name="テキスト ボックス 818"/>
        <xdr:cNvSpPr txBox="1"/>
      </xdr:nvSpPr>
      <xdr:spPr>
        <a:xfrm>
          <a:off x="20199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4814</xdr:rowOff>
    </xdr:from>
    <xdr:to>
      <xdr:col>102</xdr:col>
      <xdr:colOff>165100</xdr:colOff>
      <xdr:row>57</xdr:row>
      <xdr:rowOff>106414</xdr:rowOff>
    </xdr:to>
    <xdr:sp macro="" textlink="">
      <xdr:nvSpPr>
        <xdr:cNvPr id="820" name="楕円 819"/>
        <xdr:cNvSpPr/>
      </xdr:nvSpPr>
      <xdr:spPr>
        <a:xfrm>
          <a:off x="19494500" y="9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122941</xdr:rowOff>
    </xdr:from>
    <xdr:ext cx="469744" cy="259045"/>
    <xdr:sp macro="" textlink="">
      <xdr:nvSpPr>
        <xdr:cNvPr id="821" name="テキスト ボックス 820"/>
        <xdr:cNvSpPr txBox="1"/>
      </xdr:nvSpPr>
      <xdr:spPr>
        <a:xfrm>
          <a:off x="19310428" y="955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8890</xdr:rowOff>
    </xdr:from>
    <xdr:to>
      <xdr:col>98</xdr:col>
      <xdr:colOff>38100</xdr:colOff>
      <xdr:row>57</xdr:row>
      <xdr:rowOff>110490</xdr:rowOff>
    </xdr:to>
    <xdr:sp macro="" textlink="">
      <xdr:nvSpPr>
        <xdr:cNvPr id="822" name="楕円 821"/>
        <xdr:cNvSpPr/>
      </xdr:nvSpPr>
      <xdr:spPr>
        <a:xfrm>
          <a:off x="18605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127017</xdr:rowOff>
    </xdr:from>
    <xdr:ext cx="469744" cy="259045"/>
    <xdr:sp macro="" textlink="">
      <xdr:nvSpPr>
        <xdr:cNvPr id="823" name="テキスト ボックス 822"/>
        <xdr:cNvSpPr txBox="1"/>
      </xdr:nvSpPr>
      <xdr:spPr>
        <a:xfrm>
          <a:off x="18421428" y="95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7683</xdr:rowOff>
    </xdr:from>
    <xdr:to>
      <xdr:col>116</xdr:col>
      <xdr:colOff>63500</xdr:colOff>
      <xdr:row>72</xdr:row>
      <xdr:rowOff>115297</xdr:rowOff>
    </xdr:to>
    <xdr:cxnSp macro="">
      <xdr:nvCxnSpPr>
        <xdr:cNvPr id="853" name="直線コネクタ 852"/>
        <xdr:cNvCxnSpPr/>
      </xdr:nvCxnSpPr>
      <xdr:spPr>
        <a:xfrm>
          <a:off x="21323300" y="12352083"/>
          <a:ext cx="838200" cy="10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7683</xdr:rowOff>
    </xdr:from>
    <xdr:to>
      <xdr:col>111</xdr:col>
      <xdr:colOff>177800</xdr:colOff>
      <xdr:row>72</xdr:row>
      <xdr:rowOff>62452</xdr:rowOff>
    </xdr:to>
    <xdr:cxnSp macro="">
      <xdr:nvCxnSpPr>
        <xdr:cNvPr id="856" name="直線コネクタ 855"/>
        <xdr:cNvCxnSpPr/>
      </xdr:nvCxnSpPr>
      <xdr:spPr>
        <a:xfrm flipV="1">
          <a:off x="20434300" y="12352083"/>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62452</xdr:rowOff>
    </xdr:from>
    <xdr:to>
      <xdr:col>107</xdr:col>
      <xdr:colOff>50800</xdr:colOff>
      <xdr:row>72</xdr:row>
      <xdr:rowOff>97180</xdr:rowOff>
    </xdr:to>
    <xdr:cxnSp macro="">
      <xdr:nvCxnSpPr>
        <xdr:cNvPr id="859" name="直線コネクタ 858"/>
        <xdr:cNvCxnSpPr/>
      </xdr:nvCxnSpPr>
      <xdr:spPr>
        <a:xfrm flipV="1">
          <a:off x="19545300" y="12406852"/>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97180</xdr:rowOff>
    </xdr:from>
    <xdr:to>
      <xdr:col>102</xdr:col>
      <xdr:colOff>114300</xdr:colOff>
      <xdr:row>73</xdr:row>
      <xdr:rowOff>6521</xdr:rowOff>
    </xdr:to>
    <xdr:cxnSp macro="">
      <xdr:nvCxnSpPr>
        <xdr:cNvPr id="862" name="直線コネクタ 861"/>
        <xdr:cNvCxnSpPr/>
      </xdr:nvCxnSpPr>
      <xdr:spPr>
        <a:xfrm flipV="1">
          <a:off x="18656300" y="12441580"/>
          <a:ext cx="889000" cy="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64497</xdr:rowOff>
    </xdr:from>
    <xdr:to>
      <xdr:col>116</xdr:col>
      <xdr:colOff>114300</xdr:colOff>
      <xdr:row>72</xdr:row>
      <xdr:rowOff>166097</xdr:rowOff>
    </xdr:to>
    <xdr:sp macro="" textlink="">
      <xdr:nvSpPr>
        <xdr:cNvPr id="872" name="楕円 871"/>
        <xdr:cNvSpPr/>
      </xdr:nvSpPr>
      <xdr:spPr>
        <a:xfrm>
          <a:off x="22110700" y="124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87374</xdr:rowOff>
    </xdr:from>
    <xdr:ext cx="534377" cy="259045"/>
    <xdr:sp macro="" textlink="">
      <xdr:nvSpPr>
        <xdr:cNvPr id="873" name="繰出金該当値テキスト"/>
        <xdr:cNvSpPr txBox="1"/>
      </xdr:nvSpPr>
      <xdr:spPr>
        <a:xfrm>
          <a:off x="22212300" y="122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128333</xdr:rowOff>
    </xdr:from>
    <xdr:to>
      <xdr:col>112</xdr:col>
      <xdr:colOff>38100</xdr:colOff>
      <xdr:row>72</xdr:row>
      <xdr:rowOff>58483</xdr:rowOff>
    </xdr:to>
    <xdr:sp macro="" textlink="">
      <xdr:nvSpPr>
        <xdr:cNvPr id="874" name="楕円 873"/>
        <xdr:cNvSpPr/>
      </xdr:nvSpPr>
      <xdr:spPr>
        <a:xfrm>
          <a:off x="21272500" y="123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75010</xdr:rowOff>
    </xdr:from>
    <xdr:ext cx="534377" cy="259045"/>
    <xdr:sp macro="" textlink="">
      <xdr:nvSpPr>
        <xdr:cNvPr id="875" name="テキスト ボックス 874"/>
        <xdr:cNvSpPr txBox="1"/>
      </xdr:nvSpPr>
      <xdr:spPr>
        <a:xfrm>
          <a:off x="21056111" y="120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11652</xdr:rowOff>
    </xdr:from>
    <xdr:to>
      <xdr:col>107</xdr:col>
      <xdr:colOff>101600</xdr:colOff>
      <xdr:row>72</xdr:row>
      <xdr:rowOff>113252</xdr:rowOff>
    </xdr:to>
    <xdr:sp macro="" textlink="">
      <xdr:nvSpPr>
        <xdr:cNvPr id="876" name="楕円 875"/>
        <xdr:cNvSpPr/>
      </xdr:nvSpPr>
      <xdr:spPr>
        <a:xfrm>
          <a:off x="20383500" y="12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129779</xdr:rowOff>
    </xdr:from>
    <xdr:ext cx="534377" cy="259045"/>
    <xdr:sp macro="" textlink="">
      <xdr:nvSpPr>
        <xdr:cNvPr id="877" name="テキスト ボックス 876"/>
        <xdr:cNvSpPr txBox="1"/>
      </xdr:nvSpPr>
      <xdr:spPr>
        <a:xfrm>
          <a:off x="20167111" y="121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46380</xdr:rowOff>
    </xdr:from>
    <xdr:to>
      <xdr:col>102</xdr:col>
      <xdr:colOff>165100</xdr:colOff>
      <xdr:row>72</xdr:row>
      <xdr:rowOff>147980</xdr:rowOff>
    </xdr:to>
    <xdr:sp macro="" textlink="">
      <xdr:nvSpPr>
        <xdr:cNvPr id="878" name="楕円 877"/>
        <xdr:cNvSpPr/>
      </xdr:nvSpPr>
      <xdr:spPr>
        <a:xfrm>
          <a:off x="19494500" y="123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164507</xdr:rowOff>
    </xdr:from>
    <xdr:ext cx="534377" cy="259045"/>
    <xdr:sp macro="" textlink="">
      <xdr:nvSpPr>
        <xdr:cNvPr id="879" name="テキスト ボックス 878"/>
        <xdr:cNvSpPr txBox="1"/>
      </xdr:nvSpPr>
      <xdr:spPr>
        <a:xfrm>
          <a:off x="19278111" y="121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127171</xdr:rowOff>
    </xdr:from>
    <xdr:to>
      <xdr:col>98</xdr:col>
      <xdr:colOff>38100</xdr:colOff>
      <xdr:row>73</xdr:row>
      <xdr:rowOff>57321</xdr:rowOff>
    </xdr:to>
    <xdr:sp macro="" textlink="">
      <xdr:nvSpPr>
        <xdr:cNvPr id="880" name="楕円 879"/>
        <xdr:cNvSpPr/>
      </xdr:nvSpPr>
      <xdr:spPr>
        <a:xfrm>
          <a:off x="18605500" y="124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73848</xdr:rowOff>
    </xdr:from>
    <xdr:ext cx="534377" cy="259045"/>
    <xdr:sp macro="" textlink="">
      <xdr:nvSpPr>
        <xdr:cNvPr id="881" name="テキスト ボックス 880"/>
        <xdr:cNvSpPr txBox="1"/>
      </xdr:nvSpPr>
      <xdr:spPr>
        <a:xfrm>
          <a:off x="18389111" y="122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778.14㎢</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物件費については，保育所運営や一般廃棄物収集業務等の事務事業の民間委託や指定管理者制度の活用を推進していることから多額となっている。維持補修費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より保有する公共施設数が多いことや県道の権限移譲を積極的に受け入れていることから維持管理の費用が多額となっている。普通建設事業費については，神杉保育所等整備事業や公共施設太陽光整備事業，道路橋梁改良事業などの更新整備や健康増進施設整備事業やこども集会所整備事業，三次地区拠点施設整備事業などの新規整備を行ったことにより前年度や類似団体と比較し多額となっている。公債費については，ハード事業やソフト事業の財源として借り入れた過疎対策事業債や合併特例事業債などの地方債償還が多額とな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53,204
52,671
778.14
40,472,960
39,624,781
466,314
22,738,340
50,209,052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8636</xdr:rowOff>
    </xdr:from>
    <xdr:to>
      <xdr:col>24</xdr:col>
      <xdr:colOff>62865</xdr:colOff>
      <xdr:row>37</xdr:row>
      <xdr:rowOff>165608</xdr:rowOff>
    </xdr:to>
    <xdr:cxnSp macro="">
      <xdr:nvCxnSpPr>
        <xdr:cNvPr id="56" name="直線コネクタ 55"/>
        <xdr:cNvCxnSpPr/>
      </xdr:nvCxnSpPr>
      <xdr:spPr>
        <a:xfrm flipV="1">
          <a:off x="4633595" y="5495036"/>
          <a:ext cx="1270" cy="1014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169435</xdr:rowOff>
    </xdr:from>
    <xdr:ext cx="469744" cy="259045"/>
    <xdr:sp macro="" textlink="">
      <xdr:nvSpPr>
        <xdr:cNvPr id="57" name="議会費最小値テキスト"/>
        <xdr:cNvSpPr txBox="1"/>
      </xdr:nvSpPr>
      <xdr:spPr>
        <a:xfrm>
          <a:off x="4686300"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165608</xdr:rowOff>
    </xdr:from>
    <xdr:to>
      <xdr:col>24</xdr:col>
      <xdr:colOff>152400</xdr:colOff>
      <xdr:row>37</xdr:row>
      <xdr:rowOff>165608</xdr:rowOff>
    </xdr:to>
    <xdr:cxnSp macro="">
      <xdr:nvCxnSpPr>
        <xdr:cNvPr id="58" name="直線コネクタ 57"/>
        <xdr:cNvCxnSpPr/>
      </xdr:nvCxnSpPr>
      <xdr:spPr>
        <a:xfrm>
          <a:off x="4546600" y="65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126763</xdr:rowOff>
    </xdr:from>
    <xdr:ext cx="469744" cy="259045"/>
    <xdr:sp macro="" textlink="">
      <xdr:nvSpPr>
        <xdr:cNvPr id="59" name="議会費最大値テキスト"/>
        <xdr:cNvSpPr txBox="1"/>
      </xdr:nvSpPr>
      <xdr:spPr>
        <a:xfrm>
          <a:off x="4686300" y="52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8636</xdr:rowOff>
    </xdr:from>
    <xdr:to>
      <xdr:col>24</xdr:col>
      <xdr:colOff>152400</xdr:colOff>
      <xdr:row>32</xdr:row>
      <xdr:rowOff>8636</xdr:rowOff>
    </xdr:to>
    <xdr:cxnSp macro="">
      <xdr:nvCxnSpPr>
        <xdr:cNvPr id="60" name="直線コネクタ 59"/>
        <xdr:cNvCxnSpPr/>
      </xdr:nvCxnSpPr>
      <xdr:spPr>
        <a:xfrm>
          <a:off x="4546600" y="549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8636</xdr:rowOff>
    </xdr:from>
    <xdr:to>
      <xdr:col>24</xdr:col>
      <xdr:colOff>63500</xdr:colOff>
      <xdr:row>32</xdr:row>
      <xdr:rowOff>13208</xdr:rowOff>
    </xdr:to>
    <xdr:cxnSp macro="">
      <xdr:nvCxnSpPr>
        <xdr:cNvPr id="61" name="直線コネクタ 60"/>
        <xdr:cNvCxnSpPr/>
      </xdr:nvCxnSpPr>
      <xdr:spPr>
        <a:xfrm flipV="1">
          <a:off x="3797300" y="5495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72280</xdr:rowOff>
    </xdr:from>
    <xdr:ext cx="469744" cy="259045"/>
    <xdr:sp macro="" textlink="">
      <xdr:nvSpPr>
        <xdr:cNvPr id="62" name="議会費平均値テキスト"/>
        <xdr:cNvSpPr txBox="1"/>
      </xdr:nvSpPr>
      <xdr:spPr>
        <a:xfrm>
          <a:off x="4686300" y="607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93853</xdr:rowOff>
    </xdr:from>
    <xdr:to>
      <xdr:col>24</xdr:col>
      <xdr:colOff>114300</xdr:colOff>
      <xdr:row>36</xdr:row>
      <xdr:rowOff>24003</xdr:rowOff>
    </xdr:to>
    <xdr:sp macro="" textlink="">
      <xdr:nvSpPr>
        <xdr:cNvPr id="63" name="フローチャート: 判断 62"/>
        <xdr:cNvSpPr/>
      </xdr:nvSpPr>
      <xdr:spPr>
        <a:xfrm>
          <a:off x="45847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101981</xdr:rowOff>
    </xdr:from>
    <xdr:to>
      <xdr:col>19</xdr:col>
      <xdr:colOff>177800</xdr:colOff>
      <xdr:row>32</xdr:row>
      <xdr:rowOff>13208</xdr:rowOff>
    </xdr:to>
    <xdr:cxnSp macro="">
      <xdr:nvCxnSpPr>
        <xdr:cNvPr id="64" name="直線コネクタ 63"/>
        <xdr:cNvCxnSpPr/>
      </xdr:nvCxnSpPr>
      <xdr:spPr>
        <a:xfrm>
          <a:off x="2908300" y="5245481"/>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105664</xdr:rowOff>
    </xdr:from>
    <xdr:to>
      <xdr:col>20</xdr:col>
      <xdr:colOff>38100</xdr:colOff>
      <xdr:row>36</xdr:row>
      <xdr:rowOff>35814</xdr:rowOff>
    </xdr:to>
    <xdr:sp macro="" textlink="">
      <xdr:nvSpPr>
        <xdr:cNvPr id="65" name="フローチャート: 判断 64"/>
        <xdr:cNvSpPr/>
      </xdr:nvSpPr>
      <xdr:spPr>
        <a:xfrm>
          <a:off x="3746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26941</xdr:rowOff>
    </xdr:from>
    <xdr:ext cx="469744" cy="259045"/>
    <xdr:sp macro="" textlink="">
      <xdr:nvSpPr>
        <xdr:cNvPr id="66" name="テキスト ボックス 65"/>
        <xdr:cNvSpPr txBox="1"/>
      </xdr:nvSpPr>
      <xdr:spPr>
        <a:xfrm>
          <a:off x="3562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101981</xdr:rowOff>
    </xdr:from>
    <xdr:to>
      <xdr:col>15</xdr:col>
      <xdr:colOff>50800</xdr:colOff>
      <xdr:row>31</xdr:row>
      <xdr:rowOff>25400</xdr:rowOff>
    </xdr:to>
    <xdr:cxnSp macro="">
      <xdr:nvCxnSpPr>
        <xdr:cNvPr id="67" name="直線コネクタ 66"/>
        <xdr:cNvCxnSpPr/>
      </xdr:nvCxnSpPr>
      <xdr:spPr>
        <a:xfrm flipV="1">
          <a:off x="2019300" y="524548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139954</xdr:rowOff>
    </xdr:from>
    <xdr:to>
      <xdr:col>15</xdr:col>
      <xdr:colOff>101600</xdr:colOff>
      <xdr:row>35</xdr:row>
      <xdr:rowOff>70104</xdr:rowOff>
    </xdr:to>
    <xdr:sp macro="" textlink="">
      <xdr:nvSpPr>
        <xdr:cNvPr id="68" name="フローチャート: 判断 67"/>
        <xdr:cNvSpPr/>
      </xdr:nvSpPr>
      <xdr:spPr>
        <a:xfrm>
          <a:off x="2857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61231</xdr:rowOff>
    </xdr:from>
    <xdr:ext cx="469744" cy="259045"/>
    <xdr:sp macro="" textlink="">
      <xdr:nvSpPr>
        <xdr:cNvPr id="69" name="テキスト ボックス 68"/>
        <xdr:cNvSpPr txBox="1"/>
      </xdr:nvSpPr>
      <xdr:spPr>
        <a:xfrm>
          <a:off x="2673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25400</xdr:rowOff>
    </xdr:from>
    <xdr:to>
      <xdr:col>10</xdr:col>
      <xdr:colOff>114300</xdr:colOff>
      <xdr:row>31</xdr:row>
      <xdr:rowOff>94742</xdr:rowOff>
    </xdr:to>
    <xdr:cxnSp macro="">
      <xdr:nvCxnSpPr>
        <xdr:cNvPr id="70" name="直線コネクタ 69"/>
        <xdr:cNvCxnSpPr/>
      </xdr:nvCxnSpPr>
      <xdr:spPr>
        <a:xfrm flipV="1">
          <a:off x="1130300" y="5340350"/>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129286</xdr:rowOff>
    </xdr:from>
    <xdr:to>
      <xdr:col>24</xdr:col>
      <xdr:colOff>114300</xdr:colOff>
      <xdr:row>32</xdr:row>
      <xdr:rowOff>59436</xdr:rowOff>
    </xdr:to>
    <xdr:sp macro="" textlink="">
      <xdr:nvSpPr>
        <xdr:cNvPr id="80" name="楕円 79"/>
        <xdr:cNvSpPr/>
      </xdr:nvSpPr>
      <xdr:spPr>
        <a:xfrm>
          <a:off x="4584700" y="54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82313</xdr:rowOff>
    </xdr:from>
    <xdr:ext cx="469744" cy="259045"/>
    <xdr:sp macro="" textlink="">
      <xdr:nvSpPr>
        <xdr:cNvPr id="81" name="議会費該当値テキスト"/>
        <xdr:cNvSpPr txBox="1"/>
      </xdr:nvSpPr>
      <xdr:spPr>
        <a:xfrm>
          <a:off x="4686300" y="539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133858</xdr:rowOff>
    </xdr:from>
    <xdr:to>
      <xdr:col>20</xdr:col>
      <xdr:colOff>38100</xdr:colOff>
      <xdr:row>32</xdr:row>
      <xdr:rowOff>64008</xdr:rowOff>
    </xdr:to>
    <xdr:sp macro="" textlink="">
      <xdr:nvSpPr>
        <xdr:cNvPr id="82" name="楕円 81"/>
        <xdr:cNvSpPr/>
      </xdr:nvSpPr>
      <xdr:spPr>
        <a:xfrm>
          <a:off x="3746500" y="54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80535</xdr:rowOff>
    </xdr:from>
    <xdr:ext cx="469744" cy="259045"/>
    <xdr:sp macro="" textlink="">
      <xdr:nvSpPr>
        <xdr:cNvPr id="83" name="テキスト ボックス 82"/>
        <xdr:cNvSpPr txBox="1"/>
      </xdr:nvSpPr>
      <xdr:spPr>
        <a:xfrm>
          <a:off x="3562428" y="52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51181</xdr:rowOff>
    </xdr:from>
    <xdr:to>
      <xdr:col>15</xdr:col>
      <xdr:colOff>101600</xdr:colOff>
      <xdr:row>30</xdr:row>
      <xdr:rowOff>152781</xdr:rowOff>
    </xdr:to>
    <xdr:sp macro="" textlink="">
      <xdr:nvSpPr>
        <xdr:cNvPr id="84" name="楕円 83"/>
        <xdr:cNvSpPr/>
      </xdr:nvSpPr>
      <xdr:spPr>
        <a:xfrm>
          <a:off x="2857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169308</xdr:rowOff>
    </xdr:from>
    <xdr:ext cx="469744" cy="259045"/>
    <xdr:sp macro="" textlink="">
      <xdr:nvSpPr>
        <xdr:cNvPr id="85" name="テキスト ボックス 84"/>
        <xdr:cNvSpPr txBox="1"/>
      </xdr:nvSpPr>
      <xdr:spPr>
        <a:xfrm>
          <a:off x="2673428"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146050</xdr:rowOff>
    </xdr:from>
    <xdr:to>
      <xdr:col>10</xdr:col>
      <xdr:colOff>165100</xdr:colOff>
      <xdr:row>31</xdr:row>
      <xdr:rowOff>76200</xdr:rowOff>
    </xdr:to>
    <xdr:sp macro="" textlink="">
      <xdr:nvSpPr>
        <xdr:cNvPr id="86" name="楕円 85"/>
        <xdr:cNvSpPr/>
      </xdr:nvSpPr>
      <xdr:spPr>
        <a:xfrm>
          <a:off x="19685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92727</xdr:rowOff>
    </xdr:from>
    <xdr:ext cx="469744" cy="259045"/>
    <xdr:sp macro="" textlink="">
      <xdr:nvSpPr>
        <xdr:cNvPr id="87" name="テキスト ボックス 86"/>
        <xdr:cNvSpPr txBox="1"/>
      </xdr:nvSpPr>
      <xdr:spPr>
        <a:xfrm>
          <a:off x="1784428"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43942</xdr:rowOff>
    </xdr:from>
    <xdr:to>
      <xdr:col>6</xdr:col>
      <xdr:colOff>38100</xdr:colOff>
      <xdr:row>31</xdr:row>
      <xdr:rowOff>145542</xdr:rowOff>
    </xdr:to>
    <xdr:sp macro="" textlink="">
      <xdr:nvSpPr>
        <xdr:cNvPr id="88" name="楕円 87"/>
        <xdr:cNvSpPr/>
      </xdr:nvSpPr>
      <xdr:spPr>
        <a:xfrm>
          <a:off x="1079500" y="53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162069</xdr:rowOff>
    </xdr:from>
    <xdr:ext cx="469744" cy="259045"/>
    <xdr:sp macro="" textlink="">
      <xdr:nvSpPr>
        <xdr:cNvPr id="89" name="テキスト ボックス 88"/>
        <xdr:cNvSpPr txBox="1"/>
      </xdr:nvSpPr>
      <xdr:spPr>
        <a:xfrm>
          <a:off x="895428" y="513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4" name="直線コネクタ 113"/>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5"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6" name="直線コネクタ 115"/>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7"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8" name="直線コネクタ 117"/>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128969</xdr:rowOff>
    </xdr:from>
    <xdr:to>
      <xdr:col>24</xdr:col>
      <xdr:colOff>63500</xdr:colOff>
      <xdr:row>54</xdr:row>
      <xdr:rowOff>6896</xdr:rowOff>
    </xdr:to>
    <xdr:cxnSp macro="">
      <xdr:nvCxnSpPr>
        <xdr:cNvPr id="119" name="直線コネクタ 118"/>
        <xdr:cNvCxnSpPr/>
      </xdr:nvCxnSpPr>
      <xdr:spPr>
        <a:xfrm flipV="1">
          <a:off x="3797300" y="921581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20"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21" name="フローチャート: 判断 120"/>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134239</xdr:rowOff>
    </xdr:from>
    <xdr:to>
      <xdr:col>19</xdr:col>
      <xdr:colOff>177800</xdr:colOff>
      <xdr:row>54</xdr:row>
      <xdr:rowOff>6896</xdr:rowOff>
    </xdr:to>
    <xdr:cxnSp macro="">
      <xdr:nvCxnSpPr>
        <xdr:cNvPr id="122" name="直線コネクタ 121"/>
        <xdr:cNvCxnSpPr/>
      </xdr:nvCxnSpPr>
      <xdr:spPr>
        <a:xfrm>
          <a:off x="2908300" y="9221089"/>
          <a:ext cx="8890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3" name="フローチャート: 判断 122"/>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4" name="テキスト ボックス 123"/>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10566</xdr:rowOff>
    </xdr:from>
    <xdr:to>
      <xdr:col>15</xdr:col>
      <xdr:colOff>50800</xdr:colOff>
      <xdr:row>53</xdr:row>
      <xdr:rowOff>134239</xdr:rowOff>
    </xdr:to>
    <xdr:cxnSp macro="">
      <xdr:nvCxnSpPr>
        <xdr:cNvPr id="125" name="直線コネクタ 124"/>
        <xdr:cNvCxnSpPr/>
      </xdr:nvCxnSpPr>
      <xdr:spPr>
        <a:xfrm>
          <a:off x="2019300" y="8925966"/>
          <a:ext cx="889000" cy="2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6" name="フローチャート: 判断 125"/>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7" name="テキスト ボックス 126"/>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10566</xdr:rowOff>
    </xdr:from>
    <xdr:to>
      <xdr:col>10</xdr:col>
      <xdr:colOff>114300</xdr:colOff>
      <xdr:row>53</xdr:row>
      <xdr:rowOff>57696</xdr:rowOff>
    </xdr:to>
    <xdr:cxnSp macro="">
      <xdr:nvCxnSpPr>
        <xdr:cNvPr id="128" name="直線コネクタ 127"/>
        <xdr:cNvCxnSpPr/>
      </xdr:nvCxnSpPr>
      <xdr:spPr>
        <a:xfrm flipV="1">
          <a:off x="1130300" y="8925966"/>
          <a:ext cx="889000" cy="2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9" name="フローチャート: 判断 128"/>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30" name="テキスト ボックス 129"/>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31" name="フローチャート: 判断 130"/>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2" name="テキスト ボックス 131"/>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78169</xdr:rowOff>
    </xdr:from>
    <xdr:to>
      <xdr:col>24</xdr:col>
      <xdr:colOff>114300</xdr:colOff>
      <xdr:row>54</xdr:row>
      <xdr:rowOff>8319</xdr:rowOff>
    </xdr:to>
    <xdr:sp macro="" textlink="">
      <xdr:nvSpPr>
        <xdr:cNvPr id="138" name="楕円 137"/>
        <xdr:cNvSpPr/>
      </xdr:nvSpPr>
      <xdr:spPr>
        <a:xfrm>
          <a:off x="4584700" y="91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101046</xdr:rowOff>
    </xdr:from>
    <xdr:ext cx="599010" cy="259045"/>
    <xdr:sp macro="" textlink="">
      <xdr:nvSpPr>
        <xdr:cNvPr id="139" name="総務費該当値テキスト"/>
        <xdr:cNvSpPr txBox="1"/>
      </xdr:nvSpPr>
      <xdr:spPr>
        <a:xfrm>
          <a:off x="4686300" y="901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127546</xdr:rowOff>
    </xdr:from>
    <xdr:to>
      <xdr:col>20</xdr:col>
      <xdr:colOff>38100</xdr:colOff>
      <xdr:row>54</xdr:row>
      <xdr:rowOff>57696</xdr:rowOff>
    </xdr:to>
    <xdr:sp macro="" textlink="">
      <xdr:nvSpPr>
        <xdr:cNvPr id="140" name="楕円 139"/>
        <xdr:cNvSpPr/>
      </xdr:nvSpPr>
      <xdr:spPr>
        <a:xfrm>
          <a:off x="3746500" y="92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74223</xdr:rowOff>
    </xdr:from>
    <xdr:ext cx="599010" cy="259045"/>
    <xdr:sp macro="" textlink="">
      <xdr:nvSpPr>
        <xdr:cNvPr id="141" name="テキスト ボックス 140"/>
        <xdr:cNvSpPr txBox="1"/>
      </xdr:nvSpPr>
      <xdr:spPr>
        <a:xfrm>
          <a:off x="3497795" y="898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83439</xdr:rowOff>
    </xdr:from>
    <xdr:to>
      <xdr:col>15</xdr:col>
      <xdr:colOff>101600</xdr:colOff>
      <xdr:row>54</xdr:row>
      <xdr:rowOff>13589</xdr:rowOff>
    </xdr:to>
    <xdr:sp macro="" textlink="">
      <xdr:nvSpPr>
        <xdr:cNvPr id="142" name="楕円 141"/>
        <xdr:cNvSpPr/>
      </xdr:nvSpPr>
      <xdr:spPr>
        <a:xfrm>
          <a:off x="2857500" y="91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30116</xdr:rowOff>
    </xdr:from>
    <xdr:ext cx="599010" cy="259045"/>
    <xdr:sp macro="" textlink="">
      <xdr:nvSpPr>
        <xdr:cNvPr id="143" name="テキスト ボックス 142"/>
        <xdr:cNvSpPr txBox="1"/>
      </xdr:nvSpPr>
      <xdr:spPr>
        <a:xfrm>
          <a:off x="2608795" y="894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131216</xdr:rowOff>
    </xdr:from>
    <xdr:to>
      <xdr:col>10</xdr:col>
      <xdr:colOff>165100</xdr:colOff>
      <xdr:row>52</xdr:row>
      <xdr:rowOff>61366</xdr:rowOff>
    </xdr:to>
    <xdr:sp macro="" textlink="">
      <xdr:nvSpPr>
        <xdr:cNvPr id="144" name="楕円 143"/>
        <xdr:cNvSpPr/>
      </xdr:nvSpPr>
      <xdr:spPr>
        <a:xfrm>
          <a:off x="1968500" y="88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77893</xdr:rowOff>
    </xdr:from>
    <xdr:ext cx="599010" cy="259045"/>
    <xdr:sp macro="" textlink="">
      <xdr:nvSpPr>
        <xdr:cNvPr id="145" name="テキスト ボックス 144"/>
        <xdr:cNvSpPr txBox="1"/>
      </xdr:nvSpPr>
      <xdr:spPr>
        <a:xfrm>
          <a:off x="1719795" y="86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6896</xdr:rowOff>
    </xdr:from>
    <xdr:to>
      <xdr:col>6</xdr:col>
      <xdr:colOff>38100</xdr:colOff>
      <xdr:row>53</xdr:row>
      <xdr:rowOff>108496</xdr:rowOff>
    </xdr:to>
    <xdr:sp macro="" textlink="">
      <xdr:nvSpPr>
        <xdr:cNvPr id="146" name="楕円 145"/>
        <xdr:cNvSpPr/>
      </xdr:nvSpPr>
      <xdr:spPr>
        <a:xfrm>
          <a:off x="1079500" y="90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125023</xdr:rowOff>
    </xdr:from>
    <xdr:ext cx="599010" cy="259045"/>
    <xdr:sp macro="" textlink="">
      <xdr:nvSpPr>
        <xdr:cNvPr id="147" name="テキスト ボックス 146"/>
        <xdr:cNvSpPr txBox="1"/>
      </xdr:nvSpPr>
      <xdr:spPr>
        <a:xfrm>
          <a:off x="830795" y="88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2" name="直線コネクタ 171"/>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3"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4" name="直線コネクタ 173"/>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5"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6" name="直線コネクタ 175"/>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82601</xdr:rowOff>
    </xdr:from>
    <xdr:to>
      <xdr:col>24</xdr:col>
      <xdr:colOff>63500</xdr:colOff>
      <xdr:row>74</xdr:row>
      <xdr:rowOff>39612</xdr:rowOff>
    </xdr:to>
    <xdr:cxnSp macro="">
      <xdr:nvCxnSpPr>
        <xdr:cNvPr id="177" name="直線コネクタ 176"/>
        <xdr:cNvCxnSpPr/>
      </xdr:nvCxnSpPr>
      <xdr:spPr>
        <a:xfrm flipV="1">
          <a:off x="3797300" y="12598451"/>
          <a:ext cx="8382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8"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9" name="フローチャート: 判断 178"/>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39612</xdr:rowOff>
    </xdr:from>
    <xdr:to>
      <xdr:col>19</xdr:col>
      <xdr:colOff>177800</xdr:colOff>
      <xdr:row>75</xdr:row>
      <xdr:rowOff>559</xdr:rowOff>
    </xdr:to>
    <xdr:cxnSp macro="">
      <xdr:nvCxnSpPr>
        <xdr:cNvPr id="180" name="直線コネクタ 179"/>
        <xdr:cNvCxnSpPr/>
      </xdr:nvCxnSpPr>
      <xdr:spPr>
        <a:xfrm flipV="1">
          <a:off x="2908300" y="12726912"/>
          <a:ext cx="8890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81" name="フローチャート: 判断 180"/>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2" name="テキスト ボックス 181"/>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559</xdr:rowOff>
    </xdr:from>
    <xdr:to>
      <xdr:col>15</xdr:col>
      <xdr:colOff>50800</xdr:colOff>
      <xdr:row>75</xdr:row>
      <xdr:rowOff>89535</xdr:rowOff>
    </xdr:to>
    <xdr:cxnSp macro="">
      <xdr:nvCxnSpPr>
        <xdr:cNvPr id="183" name="直線コネクタ 182"/>
        <xdr:cNvCxnSpPr/>
      </xdr:nvCxnSpPr>
      <xdr:spPr>
        <a:xfrm flipV="1">
          <a:off x="2019300" y="12859309"/>
          <a:ext cx="889000" cy="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4" name="フローチャート: 判断 183"/>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5" name="テキスト ボックス 184"/>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89535</xdr:rowOff>
    </xdr:from>
    <xdr:to>
      <xdr:col>10</xdr:col>
      <xdr:colOff>114300</xdr:colOff>
      <xdr:row>76</xdr:row>
      <xdr:rowOff>29935</xdr:rowOff>
    </xdr:to>
    <xdr:cxnSp macro="">
      <xdr:nvCxnSpPr>
        <xdr:cNvPr id="186" name="直線コネクタ 185"/>
        <xdr:cNvCxnSpPr/>
      </xdr:nvCxnSpPr>
      <xdr:spPr>
        <a:xfrm flipV="1">
          <a:off x="1130300" y="12948285"/>
          <a:ext cx="889000" cy="1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7" name="フローチャート: 判断 186"/>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8" name="テキスト ボックス 187"/>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9" name="フローチャート: 判断 188"/>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90" name="テキスト ボックス 189"/>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31801</xdr:rowOff>
    </xdr:from>
    <xdr:to>
      <xdr:col>24</xdr:col>
      <xdr:colOff>114300</xdr:colOff>
      <xdr:row>73</xdr:row>
      <xdr:rowOff>133401</xdr:rowOff>
    </xdr:to>
    <xdr:sp macro="" textlink="">
      <xdr:nvSpPr>
        <xdr:cNvPr id="196" name="楕円 195"/>
        <xdr:cNvSpPr/>
      </xdr:nvSpPr>
      <xdr:spPr>
        <a:xfrm>
          <a:off x="4584700" y="125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54678</xdr:rowOff>
    </xdr:from>
    <xdr:ext cx="599010" cy="259045"/>
    <xdr:sp macro="" textlink="">
      <xdr:nvSpPr>
        <xdr:cNvPr id="197" name="民生費該当値テキスト"/>
        <xdr:cNvSpPr txBox="1"/>
      </xdr:nvSpPr>
      <xdr:spPr>
        <a:xfrm>
          <a:off x="4686300" y="123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160262</xdr:rowOff>
    </xdr:from>
    <xdr:to>
      <xdr:col>20</xdr:col>
      <xdr:colOff>38100</xdr:colOff>
      <xdr:row>74</xdr:row>
      <xdr:rowOff>90412</xdr:rowOff>
    </xdr:to>
    <xdr:sp macro="" textlink="">
      <xdr:nvSpPr>
        <xdr:cNvPr id="198" name="楕円 197"/>
        <xdr:cNvSpPr/>
      </xdr:nvSpPr>
      <xdr:spPr>
        <a:xfrm>
          <a:off x="37465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106939</xdr:rowOff>
    </xdr:from>
    <xdr:ext cx="599010" cy="259045"/>
    <xdr:sp macro="" textlink="">
      <xdr:nvSpPr>
        <xdr:cNvPr id="199" name="テキスト ボックス 198"/>
        <xdr:cNvSpPr txBox="1"/>
      </xdr:nvSpPr>
      <xdr:spPr>
        <a:xfrm>
          <a:off x="3497795" y="124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121209</xdr:rowOff>
    </xdr:from>
    <xdr:to>
      <xdr:col>15</xdr:col>
      <xdr:colOff>101600</xdr:colOff>
      <xdr:row>75</xdr:row>
      <xdr:rowOff>51359</xdr:rowOff>
    </xdr:to>
    <xdr:sp macro="" textlink="">
      <xdr:nvSpPr>
        <xdr:cNvPr id="200" name="楕円 199"/>
        <xdr:cNvSpPr/>
      </xdr:nvSpPr>
      <xdr:spPr>
        <a:xfrm>
          <a:off x="2857500" y="128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67886</xdr:rowOff>
    </xdr:from>
    <xdr:ext cx="599010" cy="259045"/>
    <xdr:sp macro="" textlink="">
      <xdr:nvSpPr>
        <xdr:cNvPr id="201" name="テキスト ボックス 200"/>
        <xdr:cNvSpPr txBox="1"/>
      </xdr:nvSpPr>
      <xdr:spPr>
        <a:xfrm>
          <a:off x="2608795" y="125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38735</xdr:rowOff>
    </xdr:from>
    <xdr:to>
      <xdr:col>10</xdr:col>
      <xdr:colOff>165100</xdr:colOff>
      <xdr:row>75</xdr:row>
      <xdr:rowOff>140335</xdr:rowOff>
    </xdr:to>
    <xdr:sp macro="" textlink="">
      <xdr:nvSpPr>
        <xdr:cNvPr id="202" name="楕円 201"/>
        <xdr:cNvSpPr/>
      </xdr:nvSpPr>
      <xdr:spPr>
        <a:xfrm>
          <a:off x="1968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156862</xdr:rowOff>
    </xdr:from>
    <xdr:ext cx="599010" cy="259045"/>
    <xdr:sp macro="" textlink="">
      <xdr:nvSpPr>
        <xdr:cNvPr id="203" name="テキスト ボックス 202"/>
        <xdr:cNvSpPr txBox="1"/>
      </xdr:nvSpPr>
      <xdr:spPr>
        <a:xfrm>
          <a:off x="1719795" y="1267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150585</xdr:rowOff>
    </xdr:from>
    <xdr:to>
      <xdr:col>6</xdr:col>
      <xdr:colOff>38100</xdr:colOff>
      <xdr:row>76</xdr:row>
      <xdr:rowOff>80735</xdr:rowOff>
    </xdr:to>
    <xdr:sp macro="" textlink="">
      <xdr:nvSpPr>
        <xdr:cNvPr id="204" name="楕円 203"/>
        <xdr:cNvSpPr/>
      </xdr:nvSpPr>
      <xdr:spPr>
        <a:xfrm>
          <a:off x="1079500" y="130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97261</xdr:rowOff>
    </xdr:from>
    <xdr:ext cx="599010" cy="259045"/>
    <xdr:sp macro="" textlink="">
      <xdr:nvSpPr>
        <xdr:cNvPr id="205" name="テキスト ボックス 204"/>
        <xdr:cNvSpPr txBox="1"/>
      </xdr:nvSpPr>
      <xdr:spPr>
        <a:xfrm>
          <a:off x="830795" y="127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70065</xdr:rowOff>
    </xdr:from>
    <xdr:to>
      <xdr:col>24</xdr:col>
      <xdr:colOff>63500</xdr:colOff>
      <xdr:row>95</xdr:row>
      <xdr:rowOff>108902</xdr:rowOff>
    </xdr:to>
    <xdr:cxnSp macro="">
      <xdr:nvCxnSpPr>
        <xdr:cNvPr id="234" name="直線コネクタ 233"/>
        <xdr:cNvCxnSpPr/>
      </xdr:nvCxnSpPr>
      <xdr:spPr>
        <a:xfrm flipV="1">
          <a:off x="3797300" y="16186365"/>
          <a:ext cx="838200" cy="2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5"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108902</xdr:rowOff>
    </xdr:from>
    <xdr:to>
      <xdr:col>19</xdr:col>
      <xdr:colOff>177800</xdr:colOff>
      <xdr:row>96</xdr:row>
      <xdr:rowOff>3848</xdr:rowOff>
    </xdr:to>
    <xdr:cxnSp macro="">
      <xdr:nvCxnSpPr>
        <xdr:cNvPr id="237" name="直線コネクタ 236"/>
        <xdr:cNvCxnSpPr/>
      </xdr:nvCxnSpPr>
      <xdr:spPr>
        <a:xfrm flipV="1">
          <a:off x="2908300" y="16396652"/>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9" name="テキスト ボックス 238"/>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28245</xdr:rowOff>
    </xdr:from>
    <xdr:to>
      <xdr:col>15</xdr:col>
      <xdr:colOff>50800</xdr:colOff>
      <xdr:row>96</xdr:row>
      <xdr:rowOff>3848</xdr:rowOff>
    </xdr:to>
    <xdr:cxnSp macro="">
      <xdr:nvCxnSpPr>
        <xdr:cNvPr id="240" name="直線コネクタ 239"/>
        <xdr:cNvCxnSpPr/>
      </xdr:nvCxnSpPr>
      <xdr:spPr>
        <a:xfrm>
          <a:off x="2019300" y="16315995"/>
          <a:ext cx="889000" cy="1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2" name="テキスト ボックス 241"/>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12928</xdr:rowOff>
    </xdr:from>
    <xdr:to>
      <xdr:col>10</xdr:col>
      <xdr:colOff>114300</xdr:colOff>
      <xdr:row>95</xdr:row>
      <xdr:rowOff>28245</xdr:rowOff>
    </xdr:to>
    <xdr:cxnSp macro="">
      <xdr:nvCxnSpPr>
        <xdr:cNvPr id="243" name="直線コネクタ 242"/>
        <xdr:cNvCxnSpPr/>
      </xdr:nvCxnSpPr>
      <xdr:spPr>
        <a:xfrm>
          <a:off x="1130300" y="1630067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5" name="テキスト ボックス 244"/>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7" name="テキスト ボックス 246"/>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19265</xdr:rowOff>
    </xdr:from>
    <xdr:to>
      <xdr:col>24</xdr:col>
      <xdr:colOff>114300</xdr:colOff>
      <xdr:row>94</xdr:row>
      <xdr:rowOff>120865</xdr:rowOff>
    </xdr:to>
    <xdr:sp macro="" textlink="">
      <xdr:nvSpPr>
        <xdr:cNvPr id="253" name="楕円 252"/>
        <xdr:cNvSpPr/>
      </xdr:nvSpPr>
      <xdr:spPr>
        <a:xfrm>
          <a:off x="4584700" y="161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42142</xdr:rowOff>
    </xdr:from>
    <xdr:ext cx="534377" cy="259045"/>
    <xdr:sp macro="" textlink="">
      <xdr:nvSpPr>
        <xdr:cNvPr id="254" name="衛生費該当値テキスト"/>
        <xdr:cNvSpPr txBox="1"/>
      </xdr:nvSpPr>
      <xdr:spPr>
        <a:xfrm>
          <a:off x="4686300" y="1598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58102</xdr:rowOff>
    </xdr:from>
    <xdr:to>
      <xdr:col>20</xdr:col>
      <xdr:colOff>38100</xdr:colOff>
      <xdr:row>95</xdr:row>
      <xdr:rowOff>159702</xdr:rowOff>
    </xdr:to>
    <xdr:sp macro="" textlink="">
      <xdr:nvSpPr>
        <xdr:cNvPr id="255" name="楕円 254"/>
        <xdr:cNvSpPr/>
      </xdr:nvSpPr>
      <xdr:spPr>
        <a:xfrm>
          <a:off x="3746500" y="163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4779</xdr:rowOff>
    </xdr:from>
    <xdr:ext cx="534377" cy="259045"/>
    <xdr:sp macro="" textlink="">
      <xdr:nvSpPr>
        <xdr:cNvPr id="256" name="テキスト ボックス 255"/>
        <xdr:cNvSpPr txBox="1"/>
      </xdr:nvSpPr>
      <xdr:spPr>
        <a:xfrm>
          <a:off x="3530111" y="161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124498</xdr:rowOff>
    </xdr:from>
    <xdr:to>
      <xdr:col>15</xdr:col>
      <xdr:colOff>101600</xdr:colOff>
      <xdr:row>96</xdr:row>
      <xdr:rowOff>54648</xdr:rowOff>
    </xdr:to>
    <xdr:sp macro="" textlink="">
      <xdr:nvSpPr>
        <xdr:cNvPr id="257" name="楕円 256"/>
        <xdr:cNvSpPr/>
      </xdr:nvSpPr>
      <xdr:spPr>
        <a:xfrm>
          <a:off x="2857500" y="164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71175</xdr:rowOff>
    </xdr:from>
    <xdr:ext cx="534377" cy="259045"/>
    <xdr:sp macro="" textlink="">
      <xdr:nvSpPr>
        <xdr:cNvPr id="258" name="テキスト ボックス 257"/>
        <xdr:cNvSpPr txBox="1"/>
      </xdr:nvSpPr>
      <xdr:spPr>
        <a:xfrm>
          <a:off x="2641111" y="161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148895</xdr:rowOff>
    </xdr:from>
    <xdr:to>
      <xdr:col>10</xdr:col>
      <xdr:colOff>165100</xdr:colOff>
      <xdr:row>95</xdr:row>
      <xdr:rowOff>79045</xdr:rowOff>
    </xdr:to>
    <xdr:sp macro="" textlink="">
      <xdr:nvSpPr>
        <xdr:cNvPr id="259" name="楕円 258"/>
        <xdr:cNvSpPr/>
      </xdr:nvSpPr>
      <xdr:spPr>
        <a:xfrm>
          <a:off x="1968500" y="162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95572</xdr:rowOff>
    </xdr:from>
    <xdr:ext cx="534377" cy="259045"/>
    <xdr:sp macro="" textlink="">
      <xdr:nvSpPr>
        <xdr:cNvPr id="260" name="テキスト ボックス 259"/>
        <xdr:cNvSpPr txBox="1"/>
      </xdr:nvSpPr>
      <xdr:spPr>
        <a:xfrm>
          <a:off x="1752111" y="160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133578</xdr:rowOff>
    </xdr:from>
    <xdr:to>
      <xdr:col>6</xdr:col>
      <xdr:colOff>38100</xdr:colOff>
      <xdr:row>95</xdr:row>
      <xdr:rowOff>63728</xdr:rowOff>
    </xdr:to>
    <xdr:sp macro="" textlink="">
      <xdr:nvSpPr>
        <xdr:cNvPr id="261" name="楕円 260"/>
        <xdr:cNvSpPr/>
      </xdr:nvSpPr>
      <xdr:spPr>
        <a:xfrm>
          <a:off x="1079500" y="162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80255</xdr:rowOff>
    </xdr:from>
    <xdr:ext cx="534377" cy="259045"/>
    <xdr:sp macro="" textlink="">
      <xdr:nvSpPr>
        <xdr:cNvPr id="262" name="テキスト ボックス 261"/>
        <xdr:cNvSpPr txBox="1"/>
      </xdr:nvSpPr>
      <xdr:spPr>
        <a:xfrm>
          <a:off x="863111" y="160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84836</xdr:rowOff>
    </xdr:from>
    <xdr:to>
      <xdr:col>55</xdr:col>
      <xdr:colOff>0</xdr:colOff>
      <xdr:row>32</xdr:row>
      <xdr:rowOff>87122</xdr:rowOff>
    </xdr:to>
    <xdr:cxnSp macro="">
      <xdr:nvCxnSpPr>
        <xdr:cNvPr id="293" name="直線コネクタ 292"/>
        <xdr:cNvCxnSpPr/>
      </xdr:nvCxnSpPr>
      <xdr:spPr>
        <a:xfrm flipV="1">
          <a:off x="9639300" y="55712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4"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87122</xdr:rowOff>
    </xdr:from>
    <xdr:to>
      <xdr:col>50</xdr:col>
      <xdr:colOff>114300</xdr:colOff>
      <xdr:row>32</xdr:row>
      <xdr:rowOff>116187</xdr:rowOff>
    </xdr:to>
    <xdr:cxnSp macro="">
      <xdr:nvCxnSpPr>
        <xdr:cNvPr id="296" name="直線コネクタ 295"/>
        <xdr:cNvCxnSpPr/>
      </xdr:nvCxnSpPr>
      <xdr:spPr>
        <a:xfrm flipV="1">
          <a:off x="8750300" y="557352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8" name="テキスト ボックス 297"/>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116187</xdr:rowOff>
    </xdr:from>
    <xdr:to>
      <xdr:col>45</xdr:col>
      <xdr:colOff>177800</xdr:colOff>
      <xdr:row>32</xdr:row>
      <xdr:rowOff>128923</xdr:rowOff>
    </xdr:to>
    <xdr:cxnSp macro="">
      <xdr:nvCxnSpPr>
        <xdr:cNvPr id="299" name="直線コネクタ 298"/>
        <xdr:cNvCxnSpPr/>
      </xdr:nvCxnSpPr>
      <xdr:spPr>
        <a:xfrm flipV="1">
          <a:off x="7861300" y="560258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301" name="テキスト ボックス 300"/>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128923</xdr:rowOff>
    </xdr:from>
    <xdr:to>
      <xdr:col>41</xdr:col>
      <xdr:colOff>50800</xdr:colOff>
      <xdr:row>32</xdr:row>
      <xdr:rowOff>141006</xdr:rowOff>
    </xdr:to>
    <xdr:cxnSp macro="">
      <xdr:nvCxnSpPr>
        <xdr:cNvPr id="302" name="直線コネクタ 301"/>
        <xdr:cNvCxnSpPr/>
      </xdr:nvCxnSpPr>
      <xdr:spPr>
        <a:xfrm flipV="1">
          <a:off x="6972300" y="5615323"/>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4" name="テキスト ボックス 303"/>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6" name="テキスト ボックス 305"/>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34036</xdr:rowOff>
    </xdr:from>
    <xdr:to>
      <xdr:col>55</xdr:col>
      <xdr:colOff>50800</xdr:colOff>
      <xdr:row>32</xdr:row>
      <xdr:rowOff>135636</xdr:rowOff>
    </xdr:to>
    <xdr:sp macro="" textlink="">
      <xdr:nvSpPr>
        <xdr:cNvPr id="312" name="楕円 311"/>
        <xdr:cNvSpPr/>
      </xdr:nvSpPr>
      <xdr:spPr>
        <a:xfrm>
          <a:off x="104267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56913</xdr:rowOff>
    </xdr:from>
    <xdr:ext cx="469744" cy="259045"/>
    <xdr:sp macro="" textlink="">
      <xdr:nvSpPr>
        <xdr:cNvPr id="313" name="労働費該当値テキスト"/>
        <xdr:cNvSpPr txBox="1"/>
      </xdr:nvSpPr>
      <xdr:spPr>
        <a:xfrm>
          <a:off x="10528300" y="53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36322</xdr:rowOff>
    </xdr:from>
    <xdr:to>
      <xdr:col>50</xdr:col>
      <xdr:colOff>165100</xdr:colOff>
      <xdr:row>32</xdr:row>
      <xdr:rowOff>137922</xdr:rowOff>
    </xdr:to>
    <xdr:sp macro="" textlink="">
      <xdr:nvSpPr>
        <xdr:cNvPr id="314" name="楕円 313"/>
        <xdr:cNvSpPr/>
      </xdr:nvSpPr>
      <xdr:spPr>
        <a:xfrm>
          <a:off x="9588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154449</xdr:rowOff>
    </xdr:from>
    <xdr:ext cx="469744" cy="259045"/>
    <xdr:sp macro="" textlink="">
      <xdr:nvSpPr>
        <xdr:cNvPr id="315" name="テキスト ボックス 314"/>
        <xdr:cNvSpPr txBox="1"/>
      </xdr:nvSpPr>
      <xdr:spPr>
        <a:xfrm>
          <a:off x="9404428" y="5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65387</xdr:rowOff>
    </xdr:from>
    <xdr:to>
      <xdr:col>46</xdr:col>
      <xdr:colOff>38100</xdr:colOff>
      <xdr:row>32</xdr:row>
      <xdr:rowOff>166987</xdr:rowOff>
    </xdr:to>
    <xdr:sp macro="" textlink="">
      <xdr:nvSpPr>
        <xdr:cNvPr id="316" name="楕円 315"/>
        <xdr:cNvSpPr/>
      </xdr:nvSpPr>
      <xdr:spPr>
        <a:xfrm>
          <a:off x="8699500" y="55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12064</xdr:rowOff>
    </xdr:from>
    <xdr:ext cx="469744" cy="259045"/>
    <xdr:sp macro="" textlink="">
      <xdr:nvSpPr>
        <xdr:cNvPr id="317" name="テキスト ボックス 316"/>
        <xdr:cNvSpPr txBox="1"/>
      </xdr:nvSpPr>
      <xdr:spPr>
        <a:xfrm>
          <a:off x="8515428" y="53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78123</xdr:rowOff>
    </xdr:from>
    <xdr:to>
      <xdr:col>41</xdr:col>
      <xdr:colOff>101600</xdr:colOff>
      <xdr:row>33</xdr:row>
      <xdr:rowOff>8273</xdr:rowOff>
    </xdr:to>
    <xdr:sp macro="" textlink="">
      <xdr:nvSpPr>
        <xdr:cNvPr id="318" name="楕円 317"/>
        <xdr:cNvSpPr/>
      </xdr:nvSpPr>
      <xdr:spPr>
        <a:xfrm>
          <a:off x="7810500" y="55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24800</xdr:rowOff>
    </xdr:from>
    <xdr:ext cx="469744" cy="259045"/>
    <xdr:sp macro="" textlink="">
      <xdr:nvSpPr>
        <xdr:cNvPr id="319" name="テキスト ボックス 318"/>
        <xdr:cNvSpPr txBox="1"/>
      </xdr:nvSpPr>
      <xdr:spPr>
        <a:xfrm>
          <a:off x="7626428" y="533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90206</xdr:rowOff>
    </xdr:from>
    <xdr:to>
      <xdr:col>36</xdr:col>
      <xdr:colOff>165100</xdr:colOff>
      <xdr:row>33</xdr:row>
      <xdr:rowOff>20356</xdr:rowOff>
    </xdr:to>
    <xdr:sp macro="" textlink="">
      <xdr:nvSpPr>
        <xdr:cNvPr id="320" name="楕円 319"/>
        <xdr:cNvSpPr/>
      </xdr:nvSpPr>
      <xdr:spPr>
        <a:xfrm>
          <a:off x="6921500" y="55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36883</xdr:rowOff>
    </xdr:from>
    <xdr:ext cx="469744" cy="259045"/>
    <xdr:sp macro="" textlink="">
      <xdr:nvSpPr>
        <xdr:cNvPr id="321" name="テキスト ボックス 320"/>
        <xdr:cNvSpPr txBox="1"/>
      </xdr:nvSpPr>
      <xdr:spPr>
        <a:xfrm>
          <a:off x="6737428" y="535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73196</xdr:rowOff>
    </xdr:from>
    <xdr:to>
      <xdr:col>55</xdr:col>
      <xdr:colOff>0</xdr:colOff>
      <xdr:row>53</xdr:row>
      <xdr:rowOff>116363</xdr:rowOff>
    </xdr:to>
    <xdr:cxnSp macro="">
      <xdr:nvCxnSpPr>
        <xdr:cNvPr id="350" name="直線コネクタ 349"/>
        <xdr:cNvCxnSpPr/>
      </xdr:nvCxnSpPr>
      <xdr:spPr>
        <a:xfrm flipV="1">
          <a:off x="9639300" y="9160046"/>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51"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116363</xdr:rowOff>
    </xdr:from>
    <xdr:to>
      <xdr:col>50</xdr:col>
      <xdr:colOff>114300</xdr:colOff>
      <xdr:row>54</xdr:row>
      <xdr:rowOff>11437</xdr:rowOff>
    </xdr:to>
    <xdr:cxnSp macro="">
      <xdr:nvCxnSpPr>
        <xdr:cNvPr id="353" name="直線コネクタ 352"/>
        <xdr:cNvCxnSpPr/>
      </xdr:nvCxnSpPr>
      <xdr:spPr>
        <a:xfrm flipV="1">
          <a:off x="8750300" y="9203213"/>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5" name="テキスト ボックス 354"/>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44221</xdr:rowOff>
    </xdr:from>
    <xdr:to>
      <xdr:col>45</xdr:col>
      <xdr:colOff>177800</xdr:colOff>
      <xdr:row>54</xdr:row>
      <xdr:rowOff>11437</xdr:rowOff>
    </xdr:to>
    <xdr:cxnSp macro="">
      <xdr:nvCxnSpPr>
        <xdr:cNvPr id="356" name="直線コネクタ 355"/>
        <xdr:cNvCxnSpPr/>
      </xdr:nvCxnSpPr>
      <xdr:spPr>
        <a:xfrm>
          <a:off x="7861300" y="9131071"/>
          <a:ext cx="889000" cy="1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8" name="テキスト ボックス 357"/>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44221</xdr:rowOff>
    </xdr:from>
    <xdr:to>
      <xdr:col>41</xdr:col>
      <xdr:colOff>50800</xdr:colOff>
      <xdr:row>54</xdr:row>
      <xdr:rowOff>3587</xdr:rowOff>
    </xdr:to>
    <xdr:cxnSp macro="">
      <xdr:nvCxnSpPr>
        <xdr:cNvPr id="359" name="直線コネクタ 358"/>
        <xdr:cNvCxnSpPr/>
      </xdr:nvCxnSpPr>
      <xdr:spPr>
        <a:xfrm flipV="1">
          <a:off x="6972300" y="9131071"/>
          <a:ext cx="889000" cy="1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61" name="テキスト ボックス 360"/>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22396</xdr:rowOff>
    </xdr:from>
    <xdr:to>
      <xdr:col>55</xdr:col>
      <xdr:colOff>50800</xdr:colOff>
      <xdr:row>53</xdr:row>
      <xdr:rowOff>123996</xdr:rowOff>
    </xdr:to>
    <xdr:sp macro="" textlink="">
      <xdr:nvSpPr>
        <xdr:cNvPr id="369" name="楕円 368"/>
        <xdr:cNvSpPr/>
      </xdr:nvSpPr>
      <xdr:spPr>
        <a:xfrm>
          <a:off x="10426700" y="91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45273</xdr:rowOff>
    </xdr:from>
    <xdr:ext cx="534377" cy="259045"/>
    <xdr:sp macro="" textlink="">
      <xdr:nvSpPr>
        <xdr:cNvPr id="370" name="農林水産業費該当値テキスト"/>
        <xdr:cNvSpPr txBox="1"/>
      </xdr:nvSpPr>
      <xdr:spPr>
        <a:xfrm>
          <a:off x="10528300" y="89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65563</xdr:rowOff>
    </xdr:from>
    <xdr:to>
      <xdr:col>50</xdr:col>
      <xdr:colOff>165100</xdr:colOff>
      <xdr:row>53</xdr:row>
      <xdr:rowOff>167163</xdr:rowOff>
    </xdr:to>
    <xdr:sp macro="" textlink="">
      <xdr:nvSpPr>
        <xdr:cNvPr id="371" name="楕円 370"/>
        <xdr:cNvSpPr/>
      </xdr:nvSpPr>
      <xdr:spPr>
        <a:xfrm>
          <a:off x="9588500" y="91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12240</xdr:rowOff>
    </xdr:from>
    <xdr:ext cx="534377" cy="259045"/>
    <xdr:sp macro="" textlink="">
      <xdr:nvSpPr>
        <xdr:cNvPr id="372" name="テキスト ボックス 371"/>
        <xdr:cNvSpPr txBox="1"/>
      </xdr:nvSpPr>
      <xdr:spPr>
        <a:xfrm>
          <a:off x="9372111" y="89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132087</xdr:rowOff>
    </xdr:from>
    <xdr:to>
      <xdr:col>46</xdr:col>
      <xdr:colOff>38100</xdr:colOff>
      <xdr:row>54</xdr:row>
      <xdr:rowOff>62237</xdr:rowOff>
    </xdr:to>
    <xdr:sp macro="" textlink="">
      <xdr:nvSpPr>
        <xdr:cNvPr id="373" name="楕円 372"/>
        <xdr:cNvSpPr/>
      </xdr:nvSpPr>
      <xdr:spPr>
        <a:xfrm>
          <a:off x="8699500" y="92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78764</xdr:rowOff>
    </xdr:from>
    <xdr:ext cx="534377" cy="259045"/>
    <xdr:sp macro="" textlink="">
      <xdr:nvSpPr>
        <xdr:cNvPr id="374" name="テキスト ボックス 373"/>
        <xdr:cNvSpPr txBox="1"/>
      </xdr:nvSpPr>
      <xdr:spPr>
        <a:xfrm>
          <a:off x="8483111" y="899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164871</xdr:rowOff>
    </xdr:from>
    <xdr:to>
      <xdr:col>41</xdr:col>
      <xdr:colOff>101600</xdr:colOff>
      <xdr:row>53</xdr:row>
      <xdr:rowOff>95021</xdr:rowOff>
    </xdr:to>
    <xdr:sp macro="" textlink="">
      <xdr:nvSpPr>
        <xdr:cNvPr id="375" name="楕円 374"/>
        <xdr:cNvSpPr/>
      </xdr:nvSpPr>
      <xdr:spPr>
        <a:xfrm>
          <a:off x="7810500" y="90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111548</xdr:rowOff>
    </xdr:from>
    <xdr:ext cx="534377" cy="259045"/>
    <xdr:sp macro="" textlink="">
      <xdr:nvSpPr>
        <xdr:cNvPr id="376" name="テキスト ボックス 375"/>
        <xdr:cNvSpPr txBox="1"/>
      </xdr:nvSpPr>
      <xdr:spPr>
        <a:xfrm>
          <a:off x="7594111" y="88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124237</xdr:rowOff>
    </xdr:from>
    <xdr:to>
      <xdr:col>36</xdr:col>
      <xdr:colOff>165100</xdr:colOff>
      <xdr:row>54</xdr:row>
      <xdr:rowOff>54387</xdr:rowOff>
    </xdr:to>
    <xdr:sp macro="" textlink="">
      <xdr:nvSpPr>
        <xdr:cNvPr id="377" name="楕円 376"/>
        <xdr:cNvSpPr/>
      </xdr:nvSpPr>
      <xdr:spPr>
        <a:xfrm>
          <a:off x="6921500" y="92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70914</xdr:rowOff>
    </xdr:from>
    <xdr:ext cx="534377" cy="259045"/>
    <xdr:sp macro="" textlink="">
      <xdr:nvSpPr>
        <xdr:cNvPr id="378" name="テキスト ボックス 377"/>
        <xdr:cNvSpPr txBox="1"/>
      </xdr:nvSpPr>
      <xdr:spPr>
        <a:xfrm>
          <a:off x="6705111" y="89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132202</xdr:rowOff>
    </xdr:from>
    <xdr:to>
      <xdr:col>55</xdr:col>
      <xdr:colOff>0</xdr:colOff>
      <xdr:row>76</xdr:row>
      <xdr:rowOff>21194</xdr:rowOff>
    </xdr:to>
    <xdr:cxnSp macro="">
      <xdr:nvCxnSpPr>
        <xdr:cNvPr id="405" name="直線コネクタ 404"/>
        <xdr:cNvCxnSpPr/>
      </xdr:nvCxnSpPr>
      <xdr:spPr>
        <a:xfrm flipV="1">
          <a:off x="9639300" y="12990952"/>
          <a:ext cx="8382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6"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119880</xdr:rowOff>
    </xdr:from>
    <xdr:to>
      <xdr:col>50</xdr:col>
      <xdr:colOff>114300</xdr:colOff>
      <xdr:row>76</xdr:row>
      <xdr:rowOff>21194</xdr:rowOff>
    </xdr:to>
    <xdr:cxnSp macro="">
      <xdr:nvCxnSpPr>
        <xdr:cNvPr id="408" name="直線コネクタ 407"/>
        <xdr:cNvCxnSpPr/>
      </xdr:nvCxnSpPr>
      <xdr:spPr>
        <a:xfrm>
          <a:off x="8750300" y="12978630"/>
          <a:ext cx="889000" cy="7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10" name="テキスト ボックス 409"/>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119880</xdr:rowOff>
    </xdr:from>
    <xdr:to>
      <xdr:col>45</xdr:col>
      <xdr:colOff>177800</xdr:colOff>
      <xdr:row>76</xdr:row>
      <xdr:rowOff>78070</xdr:rowOff>
    </xdr:to>
    <xdr:cxnSp macro="">
      <xdr:nvCxnSpPr>
        <xdr:cNvPr id="411" name="直線コネクタ 410"/>
        <xdr:cNvCxnSpPr/>
      </xdr:nvCxnSpPr>
      <xdr:spPr>
        <a:xfrm flipV="1">
          <a:off x="7861300" y="12978630"/>
          <a:ext cx="889000" cy="1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3" name="テキスト ボックス 412"/>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78070</xdr:rowOff>
    </xdr:from>
    <xdr:to>
      <xdr:col>41</xdr:col>
      <xdr:colOff>50800</xdr:colOff>
      <xdr:row>76</xdr:row>
      <xdr:rowOff>131837</xdr:rowOff>
    </xdr:to>
    <xdr:cxnSp macro="">
      <xdr:nvCxnSpPr>
        <xdr:cNvPr id="414" name="直線コネクタ 413"/>
        <xdr:cNvCxnSpPr/>
      </xdr:nvCxnSpPr>
      <xdr:spPr>
        <a:xfrm flipV="1">
          <a:off x="6972300" y="13108270"/>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6" name="テキスト ボックス 415"/>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8" name="テキスト ボックス 417"/>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81402</xdr:rowOff>
    </xdr:from>
    <xdr:to>
      <xdr:col>55</xdr:col>
      <xdr:colOff>50800</xdr:colOff>
      <xdr:row>76</xdr:row>
      <xdr:rowOff>11553</xdr:rowOff>
    </xdr:to>
    <xdr:sp macro="" textlink="">
      <xdr:nvSpPr>
        <xdr:cNvPr id="424" name="楕円 423"/>
        <xdr:cNvSpPr/>
      </xdr:nvSpPr>
      <xdr:spPr>
        <a:xfrm>
          <a:off x="10426700" y="129401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104279</xdr:rowOff>
    </xdr:from>
    <xdr:ext cx="534377" cy="259045"/>
    <xdr:sp macro="" textlink="">
      <xdr:nvSpPr>
        <xdr:cNvPr id="425" name="商工費該当値テキスト"/>
        <xdr:cNvSpPr txBox="1"/>
      </xdr:nvSpPr>
      <xdr:spPr>
        <a:xfrm>
          <a:off x="10528300" y="127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141844</xdr:rowOff>
    </xdr:from>
    <xdr:to>
      <xdr:col>50</xdr:col>
      <xdr:colOff>165100</xdr:colOff>
      <xdr:row>76</xdr:row>
      <xdr:rowOff>71994</xdr:rowOff>
    </xdr:to>
    <xdr:sp macro="" textlink="">
      <xdr:nvSpPr>
        <xdr:cNvPr id="426" name="楕円 425"/>
        <xdr:cNvSpPr/>
      </xdr:nvSpPr>
      <xdr:spPr>
        <a:xfrm>
          <a:off x="9588500" y="1300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88521</xdr:rowOff>
    </xdr:from>
    <xdr:ext cx="534377" cy="259045"/>
    <xdr:sp macro="" textlink="">
      <xdr:nvSpPr>
        <xdr:cNvPr id="427" name="テキスト ボックス 426"/>
        <xdr:cNvSpPr txBox="1"/>
      </xdr:nvSpPr>
      <xdr:spPr>
        <a:xfrm>
          <a:off x="9372111" y="127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69080</xdr:rowOff>
    </xdr:from>
    <xdr:to>
      <xdr:col>46</xdr:col>
      <xdr:colOff>38100</xdr:colOff>
      <xdr:row>75</xdr:row>
      <xdr:rowOff>170681</xdr:rowOff>
    </xdr:to>
    <xdr:sp macro="" textlink="">
      <xdr:nvSpPr>
        <xdr:cNvPr id="428" name="楕円 427"/>
        <xdr:cNvSpPr/>
      </xdr:nvSpPr>
      <xdr:spPr>
        <a:xfrm>
          <a:off x="8699500" y="12927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15757</xdr:rowOff>
    </xdr:from>
    <xdr:ext cx="534377" cy="259045"/>
    <xdr:sp macro="" textlink="">
      <xdr:nvSpPr>
        <xdr:cNvPr id="429" name="テキスト ボックス 428"/>
        <xdr:cNvSpPr txBox="1"/>
      </xdr:nvSpPr>
      <xdr:spPr>
        <a:xfrm>
          <a:off x="8483111" y="127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27270</xdr:rowOff>
    </xdr:from>
    <xdr:to>
      <xdr:col>41</xdr:col>
      <xdr:colOff>101600</xdr:colOff>
      <xdr:row>76</xdr:row>
      <xdr:rowOff>128870</xdr:rowOff>
    </xdr:to>
    <xdr:sp macro="" textlink="">
      <xdr:nvSpPr>
        <xdr:cNvPr id="430" name="楕円 429"/>
        <xdr:cNvSpPr/>
      </xdr:nvSpPr>
      <xdr:spPr>
        <a:xfrm>
          <a:off x="7810500" y="130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145397</xdr:rowOff>
    </xdr:from>
    <xdr:ext cx="534377" cy="259045"/>
    <xdr:sp macro="" textlink="">
      <xdr:nvSpPr>
        <xdr:cNvPr id="431" name="テキスト ボックス 430"/>
        <xdr:cNvSpPr txBox="1"/>
      </xdr:nvSpPr>
      <xdr:spPr>
        <a:xfrm>
          <a:off x="7594111" y="128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81037</xdr:rowOff>
    </xdr:from>
    <xdr:to>
      <xdr:col>36</xdr:col>
      <xdr:colOff>165100</xdr:colOff>
      <xdr:row>77</xdr:row>
      <xdr:rowOff>11187</xdr:rowOff>
    </xdr:to>
    <xdr:sp macro="" textlink="">
      <xdr:nvSpPr>
        <xdr:cNvPr id="432" name="楕円 431"/>
        <xdr:cNvSpPr/>
      </xdr:nvSpPr>
      <xdr:spPr>
        <a:xfrm>
          <a:off x="6921500" y="131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27713</xdr:rowOff>
    </xdr:from>
    <xdr:ext cx="534377" cy="259045"/>
    <xdr:sp macro="" textlink="">
      <xdr:nvSpPr>
        <xdr:cNvPr id="433" name="テキスト ボックス 432"/>
        <xdr:cNvSpPr txBox="1"/>
      </xdr:nvSpPr>
      <xdr:spPr>
        <a:xfrm>
          <a:off x="6705111" y="128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6055</xdr:rowOff>
    </xdr:from>
    <xdr:to>
      <xdr:col>55</xdr:col>
      <xdr:colOff>0</xdr:colOff>
      <xdr:row>94</xdr:row>
      <xdr:rowOff>30897</xdr:rowOff>
    </xdr:to>
    <xdr:cxnSp macro="">
      <xdr:nvCxnSpPr>
        <xdr:cNvPr id="464" name="直線コネクタ 463"/>
        <xdr:cNvCxnSpPr/>
      </xdr:nvCxnSpPr>
      <xdr:spPr>
        <a:xfrm flipV="1">
          <a:off x="9639300" y="16122355"/>
          <a:ext cx="8382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5"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145328</xdr:rowOff>
    </xdr:from>
    <xdr:to>
      <xdr:col>50</xdr:col>
      <xdr:colOff>114300</xdr:colOff>
      <xdr:row>94</xdr:row>
      <xdr:rowOff>30897</xdr:rowOff>
    </xdr:to>
    <xdr:cxnSp macro="">
      <xdr:nvCxnSpPr>
        <xdr:cNvPr id="467" name="直線コネクタ 466"/>
        <xdr:cNvCxnSpPr/>
      </xdr:nvCxnSpPr>
      <xdr:spPr>
        <a:xfrm>
          <a:off x="8750300" y="16090178"/>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9" name="テキスト ボックス 468"/>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145328</xdr:rowOff>
    </xdr:from>
    <xdr:to>
      <xdr:col>45</xdr:col>
      <xdr:colOff>177800</xdr:colOff>
      <xdr:row>94</xdr:row>
      <xdr:rowOff>29035</xdr:rowOff>
    </xdr:to>
    <xdr:cxnSp macro="">
      <xdr:nvCxnSpPr>
        <xdr:cNvPr id="470" name="直線コネクタ 469"/>
        <xdr:cNvCxnSpPr/>
      </xdr:nvCxnSpPr>
      <xdr:spPr>
        <a:xfrm flipV="1">
          <a:off x="7861300" y="16090178"/>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2" name="テキスト ボックス 471"/>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130240</xdr:rowOff>
    </xdr:from>
    <xdr:to>
      <xdr:col>41</xdr:col>
      <xdr:colOff>50800</xdr:colOff>
      <xdr:row>94</xdr:row>
      <xdr:rowOff>29035</xdr:rowOff>
    </xdr:to>
    <xdr:cxnSp macro="">
      <xdr:nvCxnSpPr>
        <xdr:cNvPr id="473" name="直線コネクタ 472"/>
        <xdr:cNvCxnSpPr/>
      </xdr:nvCxnSpPr>
      <xdr:spPr>
        <a:xfrm>
          <a:off x="6972300" y="16075090"/>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5" name="テキスト ボックス 474"/>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7" name="テキスト ボックス 476"/>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126705</xdr:rowOff>
    </xdr:from>
    <xdr:to>
      <xdr:col>55</xdr:col>
      <xdr:colOff>50800</xdr:colOff>
      <xdr:row>94</xdr:row>
      <xdr:rowOff>56855</xdr:rowOff>
    </xdr:to>
    <xdr:sp macro="" textlink="">
      <xdr:nvSpPr>
        <xdr:cNvPr id="483" name="楕円 482"/>
        <xdr:cNvSpPr/>
      </xdr:nvSpPr>
      <xdr:spPr>
        <a:xfrm>
          <a:off x="10426700" y="160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149582</xdr:rowOff>
    </xdr:from>
    <xdr:ext cx="534377" cy="259045"/>
    <xdr:sp macro="" textlink="">
      <xdr:nvSpPr>
        <xdr:cNvPr id="484" name="土木費該当値テキスト"/>
        <xdr:cNvSpPr txBox="1"/>
      </xdr:nvSpPr>
      <xdr:spPr>
        <a:xfrm>
          <a:off x="10528300" y="1592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151547</xdr:rowOff>
    </xdr:from>
    <xdr:to>
      <xdr:col>50</xdr:col>
      <xdr:colOff>165100</xdr:colOff>
      <xdr:row>94</xdr:row>
      <xdr:rowOff>81697</xdr:rowOff>
    </xdr:to>
    <xdr:sp macro="" textlink="">
      <xdr:nvSpPr>
        <xdr:cNvPr id="485" name="楕円 484"/>
        <xdr:cNvSpPr/>
      </xdr:nvSpPr>
      <xdr:spPr>
        <a:xfrm>
          <a:off x="9588500" y="160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98224</xdr:rowOff>
    </xdr:from>
    <xdr:ext cx="534377" cy="259045"/>
    <xdr:sp macro="" textlink="">
      <xdr:nvSpPr>
        <xdr:cNvPr id="486" name="テキスト ボックス 485"/>
        <xdr:cNvSpPr txBox="1"/>
      </xdr:nvSpPr>
      <xdr:spPr>
        <a:xfrm>
          <a:off x="9372111" y="158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94528</xdr:rowOff>
    </xdr:from>
    <xdr:to>
      <xdr:col>46</xdr:col>
      <xdr:colOff>38100</xdr:colOff>
      <xdr:row>94</xdr:row>
      <xdr:rowOff>24678</xdr:rowOff>
    </xdr:to>
    <xdr:sp macro="" textlink="">
      <xdr:nvSpPr>
        <xdr:cNvPr id="487" name="楕円 486"/>
        <xdr:cNvSpPr/>
      </xdr:nvSpPr>
      <xdr:spPr>
        <a:xfrm>
          <a:off x="8699500" y="1603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41205</xdr:rowOff>
    </xdr:from>
    <xdr:ext cx="534377" cy="259045"/>
    <xdr:sp macro="" textlink="">
      <xdr:nvSpPr>
        <xdr:cNvPr id="488" name="テキスト ボックス 487"/>
        <xdr:cNvSpPr txBox="1"/>
      </xdr:nvSpPr>
      <xdr:spPr>
        <a:xfrm>
          <a:off x="8483111" y="1581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149685</xdr:rowOff>
    </xdr:from>
    <xdr:to>
      <xdr:col>41</xdr:col>
      <xdr:colOff>101600</xdr:colOff>
      <xdr:row>94</xdr:row>
      <xdr:rowOff>79835</xdr:rowOff>
    </xdr:to>
    <xdr:sp macro="" textlink="">
      <xdr:nvSpPr>
        <xdr:cNvPr id="489" name="楕円 488"/>
        <xdr:cNvSpPr/>
      </xdr:nvSpPr>
      <xdr:spPr>
        <a:xfrm>
          <a:off x="7810500" y="160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96362</xdr:rowOff>
    </xdr:from>
    <xdr:ext cx="534377" cy="259045"/>
    <xdr:sp macro="" textlink="">
      <xdr:nvSpPr>
        <xdr:cNvPr id="490" name="テキスト ボックス 489"/>
        <xdr:cNvSpPr txBox="1"/>
      </xdr:nvSpPr>
      <xdr:spPr>
        <a:xfrm>
          <a:off x="7594111" y="1586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79440</xdr:rowOff>
    </xdr:from>
    <xdr:to>
      <xdr:col>36</xdr:col>
      <xdr:colOff>165100</xdr:colOff>
      <xdr:row>94</xdr:row>
      <xdr:rowOff>9590</xdr:rowOff>
    </xdr:to>
    <xdr:sp macro="" textlink="">
      <xdr:nvSpPr>
        <xdr:cNvPr id="491" name="楕円 490"/>
        <xdr:cNvSpPr/>
      </xdr:nvSpPr>
      <xdr:spPr>
        <a:xfrm>
          <a:off x="6921500" y="1602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26117</xdr:rowOff>
    </xdr:from>
    <xdr:ext cx="534377" cy="259045"/>
    <xdr:sp macro="" textlink="">
      <xdr:nvSpPr>
        <xdr:cNvPr id="492" name="テキスト ボックス 491"/>
        <xdr:cNvSpPr txBox="1"/>
      </xdr:nvSpPr>
      <xdr:spPr>
        <a:xfrm>
          <a:off x="6705111" y="157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95580</xdr:rowOff>
    </xdr:from>
    <xdr:to>
      <xdr:col>85</xdr:col>
      <xdr:colOff>127000</xdr:colOff>
      <xdr:row>35</xdr:row>
      <xdr:rowOff>35916</xdr:rowOff>
    </xdr:to>
    <xdr:cxnSp macro="">
      <xdr:nvCxnSpPr>
        <xdr:cNvPr id="520" name="直線コネクタ 519"/>
        <xdr:cNvCxnSpPr/>
      </xdr:nvCxnSpPr>
      <xdr:spPr>
        <a:xfrm flipV="1">
          <a:off x="15481300" y="5924880"/>
          <a:ext cx="8382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21"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17536</xdr:rowOff>
    </xdr:from>
    <xdr:to>
      <xdr:col>81</xdr:col>
      <xdr:colOff>50800</xdr:colOff>
      <xdr:row>35</xdr:row>
      <xdr:rowOff>35916</xdr:rowOff>
    </xdr:to>
    <xdr:cxnSp macro="">
      <xdr:nvCxnSpPr>
        <xdr:cNvPr id="523" name="直線コネクタ 522"/>
        <xdr:cNvCxnSpPr/>
      </xdr:nvCxnSpPr>
      <xdr:spPr>
        <a:xfrm>
          <a:off x="14592300" y="601828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5" name="テキスト ボックス 524"/>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10724</xdr:rowOff>
    </xdr:from>
    <xdr:to>
      <xdr:col>76</xdr:col>
      <xdr:colOff>114300</xdr:colOff>
      <xdr:row>35</xdr:row>
      <xdr:rowOff>17536</xdr:rowOff>
    </xdr:to>
    <xdr:cxnSp macro="">
      <xdr:nvCxnSpPr>
        <xdr:cNvPr id="526" name="直線コネクタ 525"/>
        <xdr:cNvCxnSpPr/>
      </xdr:nvCxnSpPr>
      <xdr:spPr>
        <a:xfrm>
          <a:off x="13703300" y="5840024"/>
          <a:ext cx="889000" cy="1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8" name="テキスト ボックス 527"/>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10724</xdr:rowOff>
    </xdr:from>
    <xdr:to>
      <xdr:col>71</xdr:col>
      <xdr:colOff>177800</xdr:colOff>
      <xdr:row>34</xdr:row>
      <xdr:rowOff>124932</xdr:rowOff>
    </xdr:to>
    <xdr:cxnSp macro="">
      <xdr:nvCxnSpPr>
        <xdr:cNvPr id="529" name="直線コネクタ 528"/>
        <xdr:cNvCxnSpPr/>
      </xdr:nvCxnSpPr>
      <xdr:spPr>
        <a:xfrm flipV="1">
          <a:off x="12814300" y="5840024"/>
          <a:ext cx="889000" cy="1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31" name="テキスト ボックス 53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3" name="テキスト ボックス 53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44780</xdr:rowOff>
    </xdr:from>
    <xdr:to>
      <xdr:col>85</xdr:col>
      <xdr:colOff>177800</xdr:colOff>
      <xdr:row>34</xdr:row>
      <xdr:rowOff>146380</xdr:rowOff>
    </xdr:to>
    <xdr:sp macro="" textlink="">
      <xdr:nvSpPr>
        <xdr:cNvPr id="539" name="楕円 538"/>
        <xdr:cNvSpPr/>
      </xdr:nvSpPr>
      <xdr:spPr>
        <a:xfrm>
          <a:off x="16268700" y="58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67657</xdr:rowOff>
    </xdr:from>
    <xdr:ext cx="534377" cy="259045"/>
    <xdr:sp macro="" textlink="">
      <xdr:nvSpPr>
        <xdr:cNvPr id="540" name="消防費該当値テキスト"/>
        <xdr:cNvSpPr txBox="1"/>
      </xdr:nvSpPr>
      <xdr:spPr>
        <a:xfrm>
          <a:off x="16370300" y="57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156566</xdr:rowOff>
    </xdr:from>
    <xdr:to>
      <xdr:col>81</xdr:col>
      <xdr:colOff>101600</xdr:colOff>
      <xdr:row>35</xdr:row>
      <xdr:rowOff>86716</xdr:rowOff>
    </xdr:to>
    <xdr:sp macro="" textlink="">
      <xdr:nvSpPr>
        <xdr:cNvPr id="541" name="楕円 540"/>
        <xdr:cNvSpPr/>
      </xdr:nvSpPr>
      <xdr:spPr>
        <a:xfrm>
          <a:off x="15430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103243</xdr:rowOff>
    </xdr:from>
    <xdr:ext cx="534377" cy="259045"/>
    <xdr:sp macro="" textlink="">
      <xdr:nvSpPr>
        <xdr:cNvPr id="542" name="テキスト ボックス 541"/>
        <xdr:cNvSpPr txBox="1"/>
      </xdr:nvSpPr>
      <xdr:spPr>
        <a:xfrm>
          <a:off x="15214111" y="57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138186</xdr:rowOff>
    </xdr:from>
    <xdr:to>
      <xdr:col>76</xdr:col>
      <xdr:colOff>165100</xdr:colOff>
      <xdr:row>35</xdr:row>
      <xdr:rowOff>68336</xdr:rowOff>
    </xdr:to>
    <xdr:sp macro="" textlink="">
      <xdr:nvSpPr>
        <xdr:cNvPr id="543" name="楕円 542"/>
        <xdr:cNvSpPr/>
      </xdr:nvSpPr>
      <xdr:spPr>
        <a:xfrm>
          <a:off x="14541500" y="59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84863</xdr:rowOff>
    </xdr:from>
    <xdr:ext cx="534377" cy="259045"/>
    <xdr:sp macro="" textlink="">
      <xdr:nvSpPr>
        <xdr:cNvPr id="544" name="テキスト ボックス 543"/>
        <xdr:cNvSpPr txBox="1"/>
      </xdr:nvSpPr>
      <xdr:spPr>
        <a:xfrm>
          <a:off x="14325111" y="57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131374</xdr:rowOff>
    </xdr:from>
    <xdr:to>
      <xdr:col>72</xdr:col>
      <xdr:colOff>38100</xdr:colOff>
      <xdr:row>34</xdr:row>
      <xdr:rowOff>61524</xdr:rowOff>
    </xdr:to>
    <xdr:sp macro="" textlink="">
      <xdr:nvSpPr>
        <xdr:cNvPr id="545" name="楕円 544"/>
        <xdr:cNvSpPr/>
      </xdr:nvSpPr>
      <xdr:spPr>
        <a:xfrm>
          <a:off x="13652500" y="57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78051</xdr:rowOff>
    </xdr:from>
    <xdr:ext cx="534377" cy="259045"/>
    <xdr:sp macro="" textlink="">
      <xdr:nvSpPr>
        <xdr:cNvPr id="546" name="テキスト ボックス 545"/>
        <xdr:cNvSpPr txBox="1"/>
      </xdr:nvSpPr>
      <xdr:spPr>
        <a:xfrm>
          <a:off x="13436111" y="55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74132</xdr:rowOff>
    </xdr:from>
    <xdr:to>
      <xdr:col>67</xdr:col>
      <xdr:colOff>101600</xdr:colOff>
      <xdr:row>35</xdr:row>
      <xdr:rowOff>4282</xdr:rowOff>
    </xdr:to>
    <xdr:sp macro="" textlink="">
      <xdr:nvSpPr>
        <xdr:cNvPr id="547" name="楕円 546"/>
        <xdr:cNvSpPr/>
      </xdr:nvSpPr>
      <xdr:spPr>
        <a:xfrm>
          <a:off x="12763500" y="59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20809</xdr:rowOff>
    </xdr:from>
    <xdr:ext cx="534377" cy="259045"/>
    <xdr:sp macro="" textlink="">
      <xdr:nvSpPr>
        <xdr:cNvPr id="548" name="テキスト ボックス 547"/>
        <xdr:cNvSpPr txBox="1"/>
      </xdr:nvSpPr>
      <xdr:spPr>
        <a:xfrm>
          <a:off x="12547111" y="56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104343</xdr:rowOff>
    </xdr:from>
    <xdr:to>
      <xdr:col>85</xdr:col>
      <xdr:colOff>127000</xdr:colOff>
      <xdr:row>56</xdr:row>
      <xdr:rowOff>58700</xdr:rowOff>
    </xdr:to>
    <xdr:cxnSp macro="">
      <xdr:nvCxnSpPr>
        <xdr:cNvPr id="578" name="直線コネクタ 577"/>
        <xdr:cNvCxnSpPr/>
      </xdr:nvCxnSpPr>
      <xdr:spPr>
        <a:xfrm flipV="1">
          <a:off x="15481300" y="9534093"/>
          <a:ext cx="838200" cy="1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157093</xdr:rowOff>
    </xdr:from>
    <xdr:to>
      <xdr:col>81</xdr:col>
      <xdr:colOff>50800</xdr:colOff>
      <xdr:row>56</xdr:row>
      <xdr:rowOff>58700</xdr:rowOff>
    </xdr:to>
    <xdr:cxnSp macro="">
      <xdr:nvCxnSpPr>
        <xdr:cNvPr id="581" name="直線コネクタ 580"/>
        <xdr:cNvCxnSpPr/>
      </xdr:nvCxnSpPr>
      <xdr:spPr>
        <a:xfrm>
          <a:off x="14592300" y="9586843"/>
          <a:ext cx="889000" cy="7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162789</xdr:rowOff>
    </xdr:from>
    <xdr:to>
      <xdr:col>76</xdr:col>
      <xdr:colOff>114300</xdr:colOff>
      <xdr:row>55</xdr:row>
      <xdr:rowOff>157093</xdr:rowOff>
    </xdr:to>
    <xdr:cxnSp macro="">
      <xdr:nvCxnSpPr>
        <xdr:cNvPr id="584" name="直線コネクタ 583"/>
        <xdr:cNvCxnSpPr/>
      </xdr:nvCxnSpPr>
      <xdr:spPr>
        <a:xfrm>
          <a:off x="13703300" y="8563839"/>
          <a:ext cx="889000" cy="10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6" name="テキスト ボックス 585"/>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162789</xdr:rowOff>
    </xdr:from>
    <xdr:to>
      <xdr:col>71</xdr:col>
      <xdr:colOff>177800</xdr:colOff>
      <xdr:row>51</xdr:row>
      <xdr:rowOff>127108</xdr:rowOff>
    </xdr:to>
    <xdr:cxnSp macro="">
      <xdr:nvCxnSpPr>
        <xdr:cNvPr id="587" name="直線コネクタ 586"/>
        <xdr:cNvCxnSpPr/>
      </xdr:nvCxnSpPr>
      <xdr:spPr>
        <a:xfrm flipV="1">
          <a:off x="12814300" y="8563839"/>
          <a:ext cx="889000" cy="30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1" name="テキスト ボックス 590"/>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53543</xdr:rowOff>
    </xdr:from>
    <xdr:to>
      <xdr:col>85</xdr:col>
      <xdr:colOff>177800</xdr:colOff>
      <xdr:row>55</xdr:row>
      <xdr:rowOff>155143</xdr:rowOff>
    </xdr:to>
    <xdr:sp macro="" textlink="">
      <xdr:nvSpPr>
        <xdr:cNvPr id="597" name="楕円 596"/>
        <xdr:cNvSpPr/>
      </xdr:nvSpPr>
      <xdr:spPr>
        <a:xfrm>
          <a:off x="16268700" y="9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31970</xdr:rowOff>
    </xdr:from>
    <xdr:ext cx="534377" cy="259045"/>
    <xdr:sp macro="" textlink="">
      <xdr:nvSpPr>
        <xdr:cNvPr id="598" name="教育費該当値テキスト"/>
        <xdr:cNvSpPr txBox="1"/>
      </xdr:nvSpPr>
      <xdr:spPr>
        <a:xfrm>
          <a:off x="16370300" y="94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7900</xdr:rowOff>
    </xdr:from>
    <xdr:to>
      <xdr:col>81</xdr:col>
      <xdr:colOff>101600</xdr:colOff>
      <xdr:row>56</xdr:row>
      <xdr:rowOff>109500</xdr:rowOff>
    </xdr:to>
    <xdr:sp macro="" textlink="">
      <xdr:nvSpPr>
        <xdr:cNvPr id="599" name="楕円 598"/>
        <xdr:cNvSpPr/>
      </xdr:nvSpPr>
      <xdr:spPr>
        <a:xfrm>
          <a:off x="15430500" y="96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100627</xdr:rowOff>
    </xdr:from>
    <xdr:ext cx="534377" cy="259045"/>
    <xdr:sp macro="" textlink="">
      <xdr:nvSpPr>
        <xdr:cNvPr id="600" name="テキスト ボックス 599"/>
        <xdr:cNvSpPr txBox="1"/>
      </xdr:nvSpPr>
      <xdr:spPr>
        <a:xfrm>
          <a:off x="15214111" y="97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106293</xdr:rowOff>
    </xdr:from>
    <xdr:to>
      <xdr:col>76</xdr:col>
      <xdr:colOff>165100</xdr:colOff>
      <xdr:row>56</xdr:row>
      <xdr:rowOff>36443</xdr:rowOff>
    </xdr:to>
    <xdr:sp macro="" textlink="">
      <xdr:nvSpPr>
        <xdr:cNvPr id="601" name="楕円 600"/>
        <xdr:cNvSpPr/>
      </xdr:nvSpPr>
      <xdr:spPr>
        <a:xfrm>
          <a:off x="14541500" y="95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27570</xdr:rowOff>
    </xdr:from>
    <xdr:ext cx="534377" cy="259045"/>
    <xdr:sp macro="" textlink="">
      <xdr:nvSpPr>
        <xdr:cNvPr id="602" name="テキスト ボックス 601"/>
        <xdr:cNvSpPr txBox="1"/>
      </xdr:nvSpPr>
      <xdr:spPr>
        <a:xfrm>
          <a:off x="14325111" y="96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111989</xdr:rowOff>
    </xdr:from>
    <xdr:to>
      <xdr:col>72</xdr:col>
      <xdr:colOff>38100</xdr:colOff>
      <xdr:row>50</xdr:row>
      <xdr:rowOff>42139</xdr:rowOff>
    </xdr:to>
    <xdr:sp macro="" textlink="">
      <xdr:nvSpPr>
        <xdr:cNvPr id="603" name="楕円 602"/>
        <xdr:cNvSpPr/>
      </xdr:nvSpPr>
      <xdr:spPr>
        <a:xfrm>
          <a:off x="13652500" y="85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58666</xdr:rowOff>
    </xdr:from>
    <xdr:ext cx="599010" cy="259045"/>
    <xdr:sp macro="" textlink="">
      <xdr:nvSpPr>
        <xdr:cNvPr id="604" name="テキスト ボックス 603"/>
        <xdr:cNvSpPr txBox="1"/>
      </xdr:nvSpPr>
      <xdr:spPr>
        <a:xfrm>
          <a:off x="13403795" y="828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76308</xdr:rowOff>
    </xdr:from>
    <xdr:to>
      <xdr:col>67</xdr:col>
      <xdr:colOff>101600</xdr:colOff>
      <xdr:row>52</xdr:row>
      <xdr:rowOff>6458</xdr:rowOff>
    </xdr:to>
    <xdr:sp macro="" textlink="">
      <xdr:nvSpPr>
        <xdr:cNvPr id="605" name="楕円 604"/>
        <xdr:cNvSpPr/>
      </xdr:nvSpPr>
      <xdr:spPr>
        <a:xfrm>
          <a:off x="12763500" y="88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22985</xdr:rowOff>
    </xdr:from>
    <xdr:ext cx="534377" cy="259045"/>
    <xdr:sp macro="" textlink="">
      <xdr:nvSpPr>
        <xdr:cNvPr id="606" name="テキスト ボックス 605"/>
        <xdr:cNvSpPr txBox="1"/>
      </xdr:nvSpPr>
      <xdr:spPr>
        <a:xfrm>
          <a:off x="12547111" y="85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41157</xdr:rowOff>
    </xdr:from>
    <xdr:to>
      <xdr:col>85</xdr:col>
      <xdr:colOff>127000</xdr:colOff>
      <xdr:row>79</xdr:row>
      <xdr:rowOff>46137</xdr:rowOff>
    </xdr:to>
    <xdr:cxnSp macro="">
      <xdr:nvCxnSpPr>
        <xdr:cNvPr id="637" name="直線コネクタ 636"/>
        <xdr:cNvCxnSpPr/>
      </xdr:nvCxnSpPr>
      <xdr:spPr>
        <a:xfrm flipV="1">
          <a:off x="15481300" y="13585707"/>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131291</xdr:rowOff>
    </xdr:from>
    <xdr:to>
      <xdr:col>81</xdr:col>
      <xdr:colOff>50800</xdr:colOff>
      <xdr:row>79</xdr:row>
      <xdr:rowOff>46137</xdr:rowOff>
    </xdr:to>
    <xdr:cxnSp macro="">
      <xdr:nvCxnSpPr>
        <xdr:cNvPr id="640" name="直線コネクタ 639"/>
        <xdr:cNvCxnSpPr/>
      </xdr:nvCxnSpPr>
      <xdr:spPr>
        <a:xfrm>
          <a:off x="14592300" y="13504391"/>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2" name="テキスト ボックス 641"/>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131291</xdr:rowOff>
    </xdr:from>
    <xdr:to>
      <xdr:col>76</xdr:col>
      <xdr:colOff>114300</xdr:colOff>
      <xdr:row>78</xdr:row>
      <xdr:rowOff>165515</xdr:rowOff>
    </xdr:to>
    <xdr:cxnSp macro="">
      <xdr:nvCxnSpPr>
        <xdr:cNvPr id="643" name="直線コネクタ 642"/>
        <xdr:cNvCxnSpPr/>
      </xdr:nvCxnSpPr>
      <xdr:spPr>
        <a:xfrm flipV="1">
          <a:off x="13703300" y="13504391"/>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5" name="テキスト ボックス 644"/>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165515</xdr:rowOff>
    </xdr:from>
    <xdr:to>
      <xdr:col>71</xdr:col>
      <xdr:colOff>177800</xdr:colOff>
      <xdr:row>79</xdr:row>
      <xdr:rowOff>46089</xdr:rowOff>
    </xdr:to>
    <xdr:cxnSp macro="">
      <xdr:nvCxnSpPr>
        <xdr:cNvPr id="646" name="直線コネクタ 645"/>
        <xdr:cNvCxnSpPr/>
      </xdr:nvCxnSpPr>
      <xdr:spPr>
        <a:xfrm flipV="1">
          <a:off x="12814300" y="13538615"/>
          <a:ext cx="889000" cy="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8" name="テキスト ボックス 647"/>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161807</xdr:rowOff>
    </xdr:from>
    <xdr:to>
      <xdr:col>85</xdr:col>
      <xdr:colOff>177800</xdr:colOff>
      <xdr:row>79</xdr:row>
      <xdr:rowOff>91957</xdr:rowOff>
    </xdr:to>
    <xdr:sp macro="" textlink="">
      <xdr:nvSpPr>
        <xdr:cNvPr id="656" name="楕円 655"/>
        <xdr:cNvSpPr/>
      </xdr:nvSpPr>
      <xdr:spPr>
        <a:xfrm>
          <a:off x="16268700" y="135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7" name="災害復旧費該当値テキスト"/>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166787</xdr:rowOff>
    </xdr:from>
    <xdr:to>
      <xdr:col>81</xdr:col>
      <xdr:colOff>101600</xdr:colOff>
      <xdr:row>79</xdr:row>
      <xdr:rowOff>96937</xdr:rowOff>
    </xdr:to>
    <xdr:sp macro="" textlink="">
      <xdr:nvSpPr>
        <xdr:cNvPr id="658" name="楕円 657"/>
        <xdr:cNvSpPr/>
      </xdr:nvSpPr>
      <xdr:spPr>
        <a:xfrm>
          <a:off x="15430500" y="1353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113464</xdr:rowOff>
    </xdr:from>
    <xdr:ext cx="469744" cy="259045"/>
    <xdr:sp macro="" textlink="">
      <xdr:nvSpPr>
        <xdr:cNvPr id="659" name="テキスト ボックス 658"/>
        <xdr:cNvSpPr txBox="1"/>
      </xdr:nvSpPr>
      <xdr:spPr>
        <a:xfrm>
          <a:off x="15246428" y="133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80491</xdr:rowOff>
    </xdr:from>
    <xdr:to>
      <xdr:col>76</xdr:col>
      <xdr:colOff>165100</xdr:colOff>
      <xdr:row>79</xdr:row>
      <xdr:rowOff>10641</xdr:rowOff>
    </xdr:to>
    <xdr:sp macro="" textlink="">
      <xdr:nvSpPr>
        <xdr:cNvPr id="660" name="楕円 659"/>
        <xdr:cNvSpPr/>
      </xdr:nvSpPr>
      <xdr:spPr>
        <a:xfrm>
          <a:off x="14541500" y="134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27168</xdr:rowOff>
    </xdr:from>
    <xdr:ext cx="469744" cy="259045"/>
    <xdr:sp macro="" textlink="">
      <xdr:nvSpPr>
        <xdr:cNvPr id="661" name="テキスト ボックス 660"/>
        <xdr:cNvSpPr txBox="1"/>
      </xdr:nvSpPr>
      <xdr:spPr>
        <a:xfrm>
          <a:off x="14357428" y="1322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114715</xdr:rowOff>
    </xdr:from>
    <xdr:to>
      <xdr:col>72</xdr:col>
      <xdr:colOff>38100</xdr:colOff>
      <xdr:row>79</xdr:row>
      <xdr:rowOff>44865</xdr:rowOff>
    </xdr:to>
    <xdr:sp macro="" textlink="">
      <xdr:nvSpPr>
        <xdr:cNvPr id="662" name="楕円 661"/>
        <xdr:cNvSpPr/>
      </xdr:nvSpPr>
      <xdr:spPr>
        <a:xfrm>
          <a:off x="13652500" y="134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61392</xdr:rowOff>
    </xdr:from>
    <xdr:ext cx="469744" cy="259045"/>
    <xdr:sp macro="" textlink="">
      <xdr:nvSpPr>
        <xdr:cNvPr id="663" name="テキスト ボックス 662"/>
        <xdr:cNvSpPr txBox="1"/>
      </xdr:nvSpPr>
      <xdr:spPr>
        <a:xfrm>
          <a:off x="13468428" y="1326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166739</xdr:rowOff>
    </xdr:from>
    <xdr:to>
      <xdr:col>67</xdr:col>
      <xdr:colOff>101600</xdr:colOff>
      <xdr:row>79</xdr:row>
      <xdr:rowOff>96889</xdr:rowOff>
    </xdr:to>
    <xdr:sp macro="" textlink="">
      <xdr:nvSpPr>
        <xdr:cNvPr id="664" name="楕円 663"/>
        <xdr:cNvSpPr/>
      </xdr:nvSpPr>
      <xdr:spPr>
        <a:xfrm>
          <a:off x="12763500" y="135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88016</xdr:rowOff>
    </xdr:from>
    <xdr:ext cx="469744" cy="259045"/>
    <xdr:sp macro="" textlink="">
      <xdr:nvSpPr>
        <xdr:cNvPr id="665" name="テキスト ボックス 664"/>
        <xdr:cNvSpPr txBox="1"/>
      </xdr:nvSpPr>
      <xdr:spPr>
        <a:xfrm>
          <a:off x="12579428" y="136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113607</xdr:rowOff>
    </xdr:from>
    <xdr:to>
      <xdr:col>85</xdr:col>
      <xdr:colOff>126364</xdr:colOff>
      <xdr:row>98</xdr:row>
      <xdr:rowOff>87939</xdr:rowOff>
    </xdr:to>
    <xdr:cxnSp macro="">
      <xdr:nvCxnSpPr>
        <xdr:cNvPr id="691" name="直線コネクタ 690"/>
        <xdr:cNvCxnSpPr/>
      </xdr:nvCxnSpPr>
      <xdr:spPr>
        <a:xfrm flipV="1">
          <a:off x="16317595" y="15715557"/>
          <a:ext cx="1269" cy="117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91766</xdr:rowOff>
    </xdr:from>
    <xdr:ext cx="534377" cy="259045"/>
    <xdr:sp macro="" textlink="">
      <xdr:nvSpPr>
        <xdr:cNvPr id="692" name="公債費最小値テキスト"/>
        <xdr:cNvSpPr txBox="1"/>
      </xdr:nvSpPr>
      <xdr:spPr>
        <a:xfrm>
          <a:off x="16370300" y="168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87939</xdr:rowOff>
    </xdr:from>
    <xdr:to>
      <xdr:col>86</xdr:col>
      <xdr:colOff>25400</xdr:colOff>
      <xdr:row>98</xdr:row>
      <xdr:rowOff>87939</xdr:rowOff>
    </xdr:to>
    <xdr:cxnSp macro="">
      <xdr:nvCxnSpPr>
        <xdr:cNvPr id="693" name="直線コネクタ 692"/>
        <xdr:cNvCxnSpPr/>
      </xdr:nvCxnSpPr>
      <xdr:spPr>
        <a:xfrm>
          <a:off x="16230600" y="1689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60284</xdr:rowOff>
    </xdr:from>
    <xdr:ext cx="599010" cy="259045"/>
    <xdr:sp macro="" textlink="">
      <xdr:nvSpPr>
        <xdr:cNvPr id="694" name="公債費最大値テキスト"/>
        <xdr:cNvSpPr txBox="1"/>
      </xdr:nvSpPr>
      <xdr:spPr>
        <a:xfrm>
          <a:off x="16370300" y="1549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113607</xdr:rowOff>
    </xdr:from>
    <xdr:to>
      <xdr:col>86</xdr:col>
      <xdr:colOff>25400</xdr:colOff>
      <xdr:row>91</xdr:row>
      <xdr:rowOff>113607</xdr:rowOff>
    </xdr:to>
    <xdr:cxnSp macro="">
      <xdr:nvCxnSpPr>
        <xdr:cNvPr id="695" name="直線コネクタ 694"/>
        <xdr:cNvCxnSpPr/>
      </xdr:nvCxnSpPr>
      <xdr:spPr>
        <a:xfrm>
          <a:off x="16230600" y="1571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123230</xdr:rowOff>
    </xdr:from>
    <xdr:to>
      <xdr:col>85</xdr:col>
      <xdr:colOff>127000</xdr:colOff>
      <xdr:row>91</xdr:row>
      <xdr:rowOff>131176</xdr:rowOff>
    </xdr:to>
    <xdr:cxnSp macro="">
      <xdr:nvCxnSpPr>
        <xdr:cNvPr id="696" name="直線コネクタ 695"/>
        <xdr:cNvCxnSpPr/>
      </xdr:nvCxnSpPr>
      <xdr:spPr>
        <a:xfrm>
          <a:off x="15481300" y="15725180"/>
          <a:ext cx="8382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111349</xdr:rowOff>
    </xdr:from>
    <xdr:ext cx="534377" cy="259045"/>
    <xdr:sp macro="" textlink="">
      <xdr:nvSpPr>
        <xdr:cNvPr id="697" name="公債費平均値テキスト"/>
        <xdr:cNvSpPr txBox="1"/>
      </xdr:nvSpPr>
      <xdr:spPr>
        <a:xfrm>
          <a:off x="16370300" y="16399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132922</xdr:rowOff>
    </xdr:from>
    <xdr:to>
      <xdr:col>85</xdr:col>
      <xdr:colOff>177800</xdr:colOff>
      <xdr:row>96</xdr:row>
      <xdr:rowOff>63072</xdr:rowOff>
    </xdr:to>
    <xdr:sp macro="" textlink="">
      <xdr:nvSpPr>
        <xdr:cNvPr id="698" name="フローチャート: 判断 697"/>
        <xdr:cNvSpPr/>
      </xdr:nvSpPr>
      <xdr:spPr>
        <a:xfrm>
          <a:off x="16268700" y="164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120388</xdr:rowOff>
    </xdr:from>
    <xdr:to>
      <xdr:col>81</xdr:col>
      <xdr:colOff>50800</xdr:colOff>
      <xdr:row>91</xdr:row>
      <xdr:rowOff>123230</xdr:rowOff>
    </xdr:to>
    <xdr:cxnSp macro="">
      <xdr:nvCxnSpPr>
        <xdr:cNvPr id="699" name="直線コネクタ 698"/>
        <xdr:cNvCxnSpPr/>
      </xdr:nvCxnSpPr>
      <xdr:spPr>
        <a:xfrm>
          <a:off x="14592300" y="1572233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130908</xdr:rowOff>
    </xdr:from>
    <xdr:to>
      <xdr:col>81</xdr:col>
      <xdr:colOff>101600</xdr:colOff>
      <xdr:row>96</xdr:row>
      <xdr:rowOff>61058</xdr:rowOff>
    </xdr:to>
    <xdr:sp macro="" textlink="">
      <xdr:nvSpPr>
        <xdr:cNvPr id="700" name="フローチャート: 判断 699"/>
        <xdr:cNvSpPr/>
      </xdr:nvSpPr>
      <xdr:spPr>
        <a:xfrm>
          <a:off x="15430500" y="164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52185</xdr:rowOff>
    </xdr:from>
    <xdr:ext cx="534377" cy="259045"/>
    <xdr:sp macro="" textlink="">
      <xdr:nvSpPr>
        <xdr:cNvPr id="701" name="テキスト ボックス 700"/>
        <xdr:cNvSpPr txBox="1"/>
      </xdr:nvSpPr>
      <xdr:spPr>
        <a:xfrm>
          <a:off x="15214111" y="165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144228</xdr:rowOff>
    </xdr:from>
    <xdr:to>
      <xdr:col>76</xdr:col>
      <xdr:colOff>114300</xdr:colOff>
      <xdr:row>91</xdr:row>
      <xdr:rowOff>120388</xdr:rowOff>
    </xdr:to>
    <xdr:cxnSp macro="">
      <xdr:nvCxnSpPr>
        <xdr:cNvPr id="702" name="直線コネクタ 701"/>
        <xdr:cNvCxnSpPr/>
      </xdr:nvCxnSpPr>
      <xdr:spPr>
        <a:xfrm>
          <a:off x="13703300" y="15403278"/>
          <a:ext cx="889000" cy="3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163793</xdr:rowOff>
    </xdr:from>
    <xdr:to>
      <xdr:col>76</xdr:col>
      <xdr:colOff>165100</xdr:colOff>
      <xdr:row>96</xdr:row>
      <xdr:rowOff>93943</xdr:rowOff>
    </xdr:to>
    <xdr:sp macro="" textlink="">
      <xdr:nvSpPr>
        <xdr:cNvPr id="703" name="フローチャート: 判断 702"/>
        <xdr:cNvSpPr/>
      </xdr:nvSpPr>
      <xdr:spPr>
        <a:xfrm>
          <a:off x="14541500" y="1645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85070</xdr:rowOff>
    </xdr:from>
    <xdr:ext cx="534377" cy="259045"/>
    <xdr:sp macro="" textlink="">
      <xdr:nvSpPr>
        <xdr:cNvPr id="704" name="テキスト ボックス 703"/>
        <xdr:cNvSpPr txBox="1"/>
      </xdr:nvSpPr>
      <xdr:spPr>
        <a:xfrm>
          <a:off x="14325111" y="165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144228</xdr:rowOff>
    </xdr:from>
    <xdr:to>
      <xdr:col>71</xdr:col>
      <xdr:colOff>177800</xdr:colOff>
      <xdr:row>90</xdr:row>
      <xdr:rowOff>14362</xdr:rowOff>
    </xdr:to>
    <xdr:cxnSp macro="">
      <xdr:nvCxnSpPr>
        <xdr:cNvPr id="705" name="直線コネクタ 704"/>
        <xdr:cNvCxnSpPr/>
      </xdr:nvCxnSpPr>
      <xdr:spPr>
        <a:xfrm flipV="1">
          <a:off x="12814300" y="15403278"/>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72451</xdr:rowOff>
    </xdr:from>
    <xdr:to>
      <xdr:col>72</xdr:col>
      <xdr:colOff>38100</xdr:colOff>
      <xdr:row>97</xdr:row>
      <xdr:rowOff>2601</xdr:rowOff>
    </xdr:to>
    <xdr:sp macro="" textlink="">
      <xdr:nvSpPr>
        <xdr:cNvPr id="706" name="フローチャート: 判断 705"/>
        <xdr:cNvSpPr/>
      </xdr:nvSpPr>
      <xdr:spPr>
        <a:xfrm>
          <a:off x="13652500" y="1653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165178</xdr:rowOff>
    </xdr:from>
    <xdr:ext cx="534377" cy="259045"/>
    <xdr:sp macro="" textlink="">
      <xdr:nvSpPr>
        <xdr:cNvPr id="707" name="テキスト ボックス 706"/>
        <xdr:cNvSpPr txBox="1"/>
      </xdr:nvSpPr>
      <xdr:spPr>
        <a:xfrm>
          <a:off x="13436111" y="166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74324</xdr:rowOff>
    </xdr:from>
    <xdr:to>
      <xdr:col>67</xdr:col>
      <xdr:colOff>101600</xdr:colOff>
      <xdr:row>97</xdr:row>
      <xdr:rowOff>4474</xdr:rowOff>
    </xdr:to>
    <xdr:sp macro="" textlink="">
      <xdr:nvSpPr>
        <xdr:cNvPr id="708" name="フローチャート: 判断 707"/>
        <xdr:cNvSpPr/>
      </xdr:nvSpPr>
      <xdr:spPr>
        <a:xfrm>
          <a:off x="12763500" y="165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167051</xdr:rowOff>
    </xdr:from>
    <xdr:ext cx="534377" cy="259045"/>
    <xdr:sp macro="" textlink="">
      <xdr:nvSpPr>
        <xdr:cNvPr id="709" name="テキスト ボックス 708"/>
        <xdr:cNvSpPr txBox="1"/>
      </xdr:nvSpPr>
      <xdr:spPr>
        <a:xfrm>
          <a:off x="12547111" y="166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80376</xdr:rowOff>
    </xdr:from>
    <xdr:to>
      <xdr:col>85</xdr:col>
      <xdr:colOff>177800</xdr:colOff>
      <xdr:row>92</xdr:row>
      <xdr:rowOff>10526</xdr:rowOff>
    </xdr:to>
    <xdr:sp macro="" textlink="">
      <xdr:nvSpPr>
        <xdr:cNvPr id="715" name="楕円 714"/>
        <xdr:cNvSpPr/>
      </xdr:nvSpPr>
      <xdr:spPr>
        <a:xfrm>
          <a:off x="16268700" y="15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15833</xdr:rowOff>
    </xdr:from>
    <xdr:ext cx="599010" cy="259045"/>
    <xdr:sp macro="" textlink="">
      <xdr:nvSpPr>
        <xdr:cNvPr id="716" name="公債費該当値テキスト"/>
        <xdr:cNvSpPr txBox="1"/>
      </xdr:nvSpPr>
      <xdr:spPr>
        <a:xfrm>
          <a:off x="16370300" y="156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72430</xdr:rowOff>
    </xdr:from>
    <xdr:to>
      <xdr:col>81</xdr:col>
      <xdr:colOff>101600</xdr:colOff>
      <xdr:row>92</xdr:row>
      <xdr:rowOff>2580</xdr:rowOff>
    </xdr:to>
    <xdr:sp macro="" textlink="">
      <xdr:nvSpPr>
        <xdr:cNvPr id="717" name="楕円 716"/>
        <xdr:cNvSpPr/>
      </xdr:nvSpPr>
      <xdr:spPr>
        <a:xfrm>
          <a:off x="15430500" y="156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19107</xdr:rowOff>
    </xdr:from>
    <xdr:ext cx="599010" cy="259045"/>
    <xdr:sp macro="" textlink="">
      <xdr:nvSpPr>
        <xdr:cNvPr id="718" name="テキスト ボックス 717"/>
        <xdr:cNvSpPr txBox="1"/>
      </xdr:nvSpPr>
      <xdr:spPr>
        <a:xfrm>
          <a:off x="15181795" y="1544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69588</xdr:rowOff>
    </xdr:from>
    <xdr:to>
      <xdr:col>76</xdr:col>
      <xdr:colOff>165100</xdr:colOff>
      <xdr:row>91</xdr:row>
      <xdr:rowOff>171188</xdr:rowOff>
    </xdr:to>
    <xdr:sp macro="" textlink="">
      <xdr:nvSpPr>
        <xdr:cNvPr id="719" name="楕円 718"/>
        <xdr:cNvSpPr/>
      </xdr:nvSpPr>
      <xdr:spPr>
        <a:xfrm>
          <a:off x="14541500" y="156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16265</xdr:rowOff>
    </xdr:from>
    <xdr:ext cx="599010" cy="259045"/>
    <xdr:sp macro="" textlink="">
      <xdr:nvSpPr>
        <xdr:cNvPr id="720" name="テキスト ボックス 719"/>
        <xdr:cNvSpPr txBox="1"/>
      </xdr:nvSpPr>
      <xdr:spPr>
        <a:xfrm>
          <a:off x="14292795" y="1544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93428</xdr:rowOff>
    </xdr:from>
    <xdr:to>
      <xdr:col>72</xdr:col>
      <xdr:colOff>38100</xdr:colOff>
      <xdr:row>90</xdr:row>
      <xdr:rowOff>23578</xdr:rowOff>
    </xdr:to>
    <xdr:sp macro="" textlink="">
      <xdr:nvSpPr>
        <xdr:cNvPr id="721" name="楕円 720"/>
        <xdr:cNvSpPr/>
      </xdr:nvSpPr>
      <xdr:spPr>
        <a:xfrm>
          <a:off x="13652500" y="153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40105</xdr:rowOff>
    </xdr:from>
    <xdr:ext cx="599010" cy="259045"/>
    <xdr:sp macro="" textlink="">
      <xdr:nvSpPr>
        <xdr:cNvPr id="722" name="テキスト ボックス 721"/>
        <xdr:cNvSpPr txBox="1"/>
      </xdr:nvSpPr>
      <xdr:spPr>
        <a:xfrm>
          <a:off x="13403795" y="151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135012</xdr:rowOff>
    </xdr:from>
    <xdr:to>
      <xdr:col>67</xdr:col>
      <xdr:colOff>101600</xdr:colOff>
      <xdr:row>90</xdr:row>
      <xdr:rowOff>65162</xdr:rowOff>
    </xdr:to>
    <xdr:sp macro="" textlink="">
      <xdr:nvSpPr>
        <xdr:cNvPr id="723" name="楕円 722"/>
        <xdr:cNvSpPr/>
      </xdr:nvSpPr>
      <xdr:spPr>
        <a:xfrm>
          <a:off x="12763500" y="153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81689</xdr:rowOff>
    </xdr:from>
    <xdr:ext cx="599010" cy="259045"/>
    <xdr:sp macro="" textlink="">
      <xdr:nvSpPr>
        <xdr:cNvPr id="724" name="テキスト ボックス 723"/>
        <xdr:cNvSpPr txBox="1"/>
      </xdr:nvSpPr>
      <xdr:spPr>
        <a:xfrm>
          <a:off x="12514795" y="1516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50" name="直線コネクタ 749"/>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3"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4" name="直線コネクタ 753"/>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6"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7" name="フローチャート: 判断 756"/>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9" name="フローチャート: 判断 758"/>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60" name="テキスト ボックス 759"/>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2" name="フローチャート: 判断 761"/>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3" name="テキスト ボックス 762"/>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5" name="フローチャート: 判断 764"/>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6" name="テキスト ボックス 765"/>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7" name="フローチャート: 判断 766"/>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8" name="テキスト ボックス 767"/>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778.14㎢</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民生費は，神杉保育所整備事業やこども集会所整備事業など普通建設事業費が多額となったことが前年度と比較し増加している要因である。衛生費は，水道事業会計への補助金等や健康増進施設整備事業により普通建設事業費が多額となったことが前年度と比較し増加している要因である。労働費は，労働者に対する金融対策としての金融機関預託金が</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商工費は，商工業振興や観光推進に係る補助金が多いことが類似団体内平均値を上回っている要因である。公債費は，ハード事業やソフト事業の財源として借り入れた過疎対策事業債や合併特例事業債などの地方債償還が多額となっ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実質収支額は，毎年黒字で推移しているものの前年度と比較すると</a:t>
          </a:r>
          <a:r>
            <a:rPr kumimoji="1" lang="en-US" altLang="ja-JP" sz="1350">
              <a:latin typeface="ＭＳ ゴシック" pitchFamily="49" charset="-128"/>
              <a:ea typeface="ＭＳ ゴシック" pitchFamily="49" charset="-128"/>
            </a:rPr>
            <a:t>795</a:t>
          </a:r>
          <a:r>
            <a:rPr kumimoji="1" lang="ja-JP" altLang="en-US" sz="1350">
              <a:latin typeface="ＭＳ ゴシック" pitchFamily="49" charset="-128"/>
              <a:ea typeface="ＭＳ ゴシック" pitchFamily="49" charset="-128"/>
            </a:rPr>
            <a:t>百万円減少し，標準財政規模に占める割合では</a:t>
          </a:r>
          <a:r>
            <a:rPr kumimoji="1" lang="en-US" altLang="ja-JP" sz="1350">
              <a:latin typeface="ＭＳ ゴシック" pitchFamily="49" charset="-128"/>
              <a:ea typeface="ＭＳ ゴシック" pitchFamily="49" charset="-128"/>
            </a:rPr>
            <a:t>3.33</a:t>
          </a:r>
          <a:r>
            <a:rPr kumimoji="1" lang="ja-JP" altLang="en-US" sz="1350">
              <a:latin typeface="ＭＳ ゴシック" pitchFamily="49" charset="-128"/>
              <a:ea typeface="ＭＳ ゴシック" pitchFamily="49" charset="-128"/>
            </a:rPr>
            <a:t>ポイント減少している。普通交付税の合併特例措置の段階的縮減の影響により歳入が減少していることに加え，健康増進施設整備事業等による普通建設事業費が増加したことが要因である。財政調整基金残高は，その他の特定目的基金の取り崩しによりその取崩しを回避し運用益を積み立てるなど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連結実質赤字比率の算定に係る全ての会計の実質収支額は黒字となっている。</a:t>
          </a:r>
        </a:p>
        <a:p>
          <a:r>
            <a:rPr kumimoji="1" lang="ja-JP" altLang="en-US" sz="1400">
              <a:latin typeface="ＭＳ ゴシック" pitchFamily="49" charset="-128"/>
              <a:ea typeface="ＭＳ ゴシック" pitchFamily="49" charset="-128"/>
            </a:rPr>
            <a:t>　病院事業会計の実質収支については，医療サービスの向上や医業収益確保等に取り組んできたことにより黒字額が高額となっている。しかし患者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日当たりの診療収入や外来患者数の減少などにより実質収支が減少しており，標準財政規模に対する比率も減少傾向である。</a:t>
          </a:r>
        </a:p>
        <a:p>
          <a:r>
            <a:rPr kumimoji="1" lang="ja-JP" altLang="en-US" sz="1400">
              <a:latin typeface="ＭＳ ゴシック" pitchFamily="49" charset="-128"/>
              <a:ea typeface="ＭＳ ゴシック" pitchFamily="49" charset="-128"/>
            </a:rPr>
            <a:t>　一般会計の実質収支については，平成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普通交付税の合併特例措置の段階的縮減の影響により実質収支が減少しており，標準財政規模に対する比率も前年度と比較し減少している。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W9" sqref="W9:AL11"/>
    </sheetView>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40472960</v>
      </c>
      <c r="BO4" s="441"/>
      <c r="BP4" s="441"/>
      <c r="BQ4" s="441"/>
      <c r="BR4" s="441"/>
      <c r="BS4" s="441"/>
      <c r="BT4" s="441"/>
      <c r="BU4" s="442"/>
      <c r="BV4" s="440">
        <v>39148412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2.1</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39624781</v>
      </c>
      <c r="BO5" s="446"/>
      <c r="BP5" s="446"/>
      <c r="BQ5" s="446"/>
      <c r="BR5" s="446"/>
      <c r="BS5" s="446"/>
      <c r="BT5" s="446"/>
      <c r="BU5" s="447"/>
      <c r="BV5" s="445">
        <v>37708722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95.8</v>
      </c>
      <c r="CU5" s="416"/>
      <c r="CV5" s="416"/>
      <c r="CW5" s="416"/>
      <c r="CX5" s="416"/>
      <c r="CY5" s="416"/>
      <c r="CZ5" s="416"/>
      <c r="DA5" s="417"/>
      <c r="DB5" s="415">
        <v>93.8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848179</v>
      </c>
      <c r="BO6" s="446"/>
      <c r="BP6" s="446"/>
      <c r="BQ6" s="446"/>
      <c r="BR6" s="446"/>
      <c r="BS6" s="446"/>
      <c r="BT6" s="446"/>
      <c r="BU6" s="447"/>
      <c r="BV6" s="445">
        <v>1439690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100.2</v>
      </c>
      <c r="CU6" s="596"/>
      <c r="CV6" s="596"/>
      <c r="CW6" s="596"/>
      <c r="CX6" s="596"/>
      <c r="CY6" s="596"/>
      <c r="CZ6" s="596"/>
      <c r="DA6" s="597"/>
      <c r="DB6" s="595">
        <v>98.1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381865</v>
      </c>
      <c r="BO7" s="446"/>
      <c r="BP7" s="446"/>
      <c r="BQ7" s="446"/>
      <c r="BR7" s="446"/>
      <c r="BS7" s="446"/>
      <c r="BT7" s="446"/>
      <c r="BU7" s="447"/>
      <c r="BV7" s="445">
        <v>178339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22738340</v>
      </c>
      <c r="CU7" s="446"/>
      <c r="CV7" s="446"/>
      <c r="CW7" s="446"/>
      <c r="CX7" s="446"/>
      <c r="CY7" s="446"/>
      <c r="CZ7" s="446"/>
      <c r="DA7" s="447"/>
      <c r="DB7" s="445">
        <v>23430234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466314</v>
      </c>
      <c r="BO8" s="446"/>
      <c r="BP8" s="446"/>
      <c r="BQ8" s="446"/>
      <c r="BR8" s="446"/>
      <c r="BS8" s="446"/>
      <c r="BT8" s="446"/>
      <c r="BU8" s="447"/>
      <c r="BV8" s="445">
        <v>1261351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0.33</v>
      </c>
      <c r="CU8" s="559"/>
      <c r="CV8" s="559"/>
      <c r="CW8" s="559"/>
      <c r="CX8" s="559"/>
      <c r="CY8" s="559"/>
      <c r="CZ8" s="559"/>
      <c r="DA8" s="560"/>
      <c r="DB8" s="558">
        <v>0.33</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53615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96</v>
      </c>
      <c r="AV9" s="503"/>
      <c r="AW9" s="503"/>
      <c r="AX9" s="503"/>
      <c r="AY9" s="425" t="s">
        <v>109</v>
      </c>
      <c r="AZ9" s="426"/>
      <c r="BA9" s="426"/>
      <c r="BB9" s="426"/>
      <c r="BC9" s="426"/>
      <c r="BD9" s="426"/>
      <c r="BE9" s="426"/>
      <c r="BF9" s="426"/>
      <c r="BG9" s="426"/>
      <c r="BH9" s="426"/>
      <c r="BI9" s="426"/>
      <c r="BJ9" s="426"/>
      <c r="BK9" s="426"/>
      <c r="BL9" s="426"/>
      <c r="BM9" s="427"/>
      <c r="BN9" s="445">
        <v>-795037</v>
      </c>
      <c r="BO9" s="446"/>
      <c r="BP9" s="446"/>
      <c r="BQ9" s="446"/>
      <c r="BR9" s="446"/>
      <c r="BS9" s="446"/>
      <c r="BT9" s="446"/>
      <c r="BU9" s="447"/>
      <c r="BV9" s="445">
        <v>257338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23.4</v>
      </c>
      <c r="CU9" s="416"/>
      <c r="CV9" s="416"/>
      <c r="CW9" s="416"/>
      <c r="CX9" s="416"/>
      <c r="CY9" s="416"/>
      <c r="CZ9" s="416"/>
      <c r="DA9" s="417"/>
      <c r="DB9" s="415">
        <v>23.5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56605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4705</v>
      </c>
      <c r="BO10" s="446"/>
      <c r="BP10" s="446"/>
      <c r="BQ10" s="446"/>
      <c r="BR10" s="446"/>
      <c r="BS10" s="446"/>
      <c r="BT10" s="446"/>
      <c r="BU10" s="447"/>
      <c r="BV10" s="445">
        <v>4457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1248547</v>
      </c>
      <c r="BO11" s="446"/>
      <c r="BP11" s="446"/>
      <c r="BQ11" s="446"/>
      <c r="BR11" s="446"/>
      <c r="BS11" s="446"/>
      <c r="BT11" s="446"/>
      <c r="BU11" s="447"/>
      <c r="BV11" s="445">
        <v>1250052</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53204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52671</v>
      </c>
      <c r="S13" s="549"/>
      <c r="T13" s="549"/>
      <c r="U13" s="549"/>
      <c r="V13" s="550"/>
      <c r="W13" s="536" t="s">
        <v>134</v>
      </c>
      <c r="X13" s="458"/>
      <c r="Y13" s="458"/>
      <c r="Z13" s="458"/>
      <c r="AA13" s="458"/>
      <c r="AB13" s="459"/>
      <c r="AC13" s="421">
        <v>3085</v>
      </c>
      <c r="AD13" s="422"/>
      <c r="AE13" s="422"/>
      <c r="AF13" s="422"/>
      <c r="AG13" s="423"/>
      <c r="AH13" s="421">
        <v>3376</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458215</v>
      </c>
      <c r="BO13" s="446"/>
      <c r="BP13" s="446"/>
      <c r="BQ13" s="446"/>
      <c r="BR13" s="446"/>
      <c r="BS13" s="446"/>
      <c r="BT13" s="446"/>
      <c r="BU13" s="447"/>
      <c r="BV13" s="445">
        <v>1511847</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53995</v>
      </c>
      <c r="S14" s="549"/>
      <c r="T14" s="549"/>
      <c r="U14" s="549"/>
      <c r="V14" s="550"/>
      <c r="W14" s="551"/>
      <c r="X14" s="461"/>
      <c r="Y14" s="461"/>
      <c r="Z14" s="461"/>
      <c r="AA14" s="461"/>
      <c r="AB14" s="462"/>
      <c r="AC14" s="541">
        <v>12.2</v>
      </c>
      <c r="AD14" s="542"/>
      <c r="AE14" s="542"/>
      <c r="AF14" s="542"/>
      <c r="AG14" s="543"/>
      <c r="AH14" s="541">
        <v>12.8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48.7</v>
      </c>
      <c r="CU14" s="553"/>
      <c r="CV14" s="553"/>
      <c r="CW14" s="553"/>
      <c r="CX14" s="553"/>
      <c r="CY14" s="553"/>
      <c r="CZ14" s="553"/>
      <c r="DA14" s="554"/>
      <c r="DB14" s="552">
        <v>47.8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53490</v>
      </c>
      <c r="S15" s="549"/>
      <c r="T15" s="549"/>
      <c r="U15" s="549"/>
      <c r="V15" s="550"/>
      <c r="W15" s="536" t="s">
        <v>142</v>
      </c>
      <c r="X15" s="458"/>
      <c r="Y15" s="458"/>
      <c r="Z15" s="458"/>
      <c r="AA15" s="458"/>
      <c r="AB15" s="459"/>
      <c r="AC15" s="421">
        <v>5727</v>
      </c>
      <c r="AD15" s="422"/>
      <c r="AE15" s="422"/>
      <c r="AF15" s="422"/>
      <c r="AG15" s="423"/>
      <c r="AH15" s="421">
        <v>6144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6377092</v>
      </c>
      <c r="BO15" s="441"/>
      <c r="BP15" s="441"/>
      <c r="BQ15" s="441"/>
      <c r="BR15" s="441"/>
      <c r="BS15" s="441"/>
      <c r="BT15" s="441"/>
      <c r="BU15" s="442"/>
      <c r="BV15" s="440">
        <v>6344677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22.7</v>
      </c>
      <c r="AD16" s="542"/>
      <c r="AE16" s="542"/>
      <c r="AF16" s="542"/>
      <c r="AG16" s="543"/>
      <c r="AH16" s="541">
        <v>23.3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19121340</v>
      </c>
      <c r="BO16" s="446"/>
      <c r="BP16" s="446"/>
      <c r="BQ16" s="446"/>
      <c r="BR16" s="446"/>
      <c r="BS16" s="446"/>
      <c r="BT16" s="446"/>
      <c r="BU16" s="447"/>
      <c r="BV16" s="445">
        <v>19242357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16409</v>
      </c>
      <c r="AD17" s="422"/>
      <c r="AE17" s="422"/>
      <c r="AF17" s="422"/>
      <c r="AG17" s="423"/>
      <c r="AH17" s="421">
        <v>16846</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8053405</v>
      </c>
      <c r="BO17" s="446"/>
      <c r="BP17" s="446"/>
      <c r="BQ17" s="446"/>
      <c r="BR17" s="446"/>
      <c r="BS17" s="446"/>
      <c r="BT17" s="446"/>
      <c r="BU17" s="447"/>
      <c r="BV17" s="445">
        <v>7988818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778.14</v>
      </c>
      <c r="M18" s="510"/>
      <c r="N18" s="510"/>
      <c r="O18" s="510"/>
      <c r="P18" s="510"/>
      <c r="Q18" s="510"/>
      <c r="R18" s="511"/>
      <c r="S18" s="511"/>
      <c r="T18" s="511"/>
      <c r="U18" s="511"/>
      <c r="V18" s="512"/>
      <c r="W18" s="526"/>
      <c r="X18" s="527"/>
      <c r="Y18" s="527"/>
      <c r="Z18" s="527"/>
      <c r="AA18" s="527"/>
      <c r="AB18" s="537"/>
      <c r="AC18" s="409">
        <v>65.099999999999994</v>
      </c>
      <c r="AD18" s="410"/>
      <c r="AE18" s="410"/>
      <c r="AF18" s="410"/>
      <c r="AG18" s="513"/>
      <c r="AH18" s="409">
        <v>63.9</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21915591</v>
      </c>
      <c r="BO18" s="446"/>
      <c r="BP18" s="446"/>
      <c r="BQ18" s="446"/>
      <c r="BR18" s="446"/>
      <c r="BS18" s="446"/>
      <c r="BT18" s="446"/>
      <c r="BU18" s="447"/>
      <c r="BV18" s="445">
        <v>22115929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69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27503477</v>
      </c>
      <c r="BO19" s="446"/>
      <c r="BP19" s="446"/>
      <c r="BQ19" s="446"/>
      <c r="BR19" s="446"/>
      <c r="BS19" s="446"/>
      <c r="BT19" s="446"/>
      <c r="BU19" s="447"/>
      <c r="BV19" s="445">
        <v>27856459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21376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50209052</v>
      </c>
      <c r="BO23" s="446"/>
      <c r="BP23" s="446"/>
      <c r="BQ23" s="446"/>
      <c r="BR23" s="446"/>
      <c r="BS23" s="446"/>
      <c r="BT23" s="446"/>
      <c r="BU23" s="447"/>
      <c r="BV23" s="445">
        <v>50782441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9000</v>
      </c>
      <c r="R24" s="422"/>
      <c r="S24" s="422"/>
      <c r="T24" s="422"/>
      <c r="U24" s="422"/>
      <c r="V24" s="423"/>
      <c r="W24" s="487"/>
      <c r="X24" s="478"/>
      <c r="Y24" s="479"/>
      <c r="Z24" s="418" t="s">
        <v>166</v>
      </c>
      <c r="AA24" s="419"/>
      <c r="AB24" s="419"/>
      <c r="AC24" s="419"/>
      <c r="AD24" s="419"/>
      <c r="AE24" s="419"/>
      <c r="AF24" s="419"/>
      <c r="AG24" s="420"/>
      <c r="AH24" s="421">
        <v>472</v>
      </c>
      <c r="AI24" s="422"/>
      <c r="AJ24" s="422"/>
      <c r="AK24" s="422"/>
      <c r="AL24" s="423"/>
      <c r="AM24" s="421">
        <v>1590640</v>
      </c>
      <c r="AN24" s="422"/>
      <c r="AO24" s="422"/>
      <c r="AP24" s="422"/>
      <c r="AQ24" s="422"/>
      <c r="AR24" s="423"/>
      <c r="AS24" s="421">
        <v>3370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38289715</v>
      </c>
      <c r="BO24" s="446"/>
      <c r="BP24" s="446"/>
      <c r="BQ24" s="446"/>
      <c r="BR24" s="446"/>
      <c r="BS24" s="446"/>
      <c r="BT24" s="446"/>
      <c r="BU24" s="447"/>
      <c r="BV24" s="445">
        <v>37267734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2</v>
      </c>
      <c r="M25" s="422"/>
      <c r="N25" s="422"/>
      <c r="O25" s="422"/>
      <c r="P25" s="423"/>
      <c r="Q25" s="421">
        <v>7300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122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6262552</v>
      </c>
      <c r="BO25" s="441"/>
      <c r="BP25" s="441"/>
      <c r="BQ25" s="441"/>
      <c r="BR25" s="441"/>
      <c r="BS25" s="441"/>
      <c r="BT25" s="441"/>
      <c r="BU25" s="442"/>
      <c r="BV25" s="440">
        <v>5617682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6400</v>
      </c>
      <c r="R26" s="422"/>
      <c r="S26" s="422"/>
      <c r="T26" s="422"/>
      <c r="U26" s="422"/>
      <c r="V26" s="423"/>
      <c r="W26" s="487"/>
      <c r="X26" s="478"/>
      <c r="Y26" s="479"/>
      <c r="Z26" s="418" t="s">
        <v>172</v>
      </c>
      <c r="AA26" s="500"/>
      <c r="AB26" s="500"/>
      <c r="AC26" s="500"/>
      <c r="AD26" s="500"/>
      <c r="AE26" s="500"/>
      <c r="AF26" s="500"/>
      <c r="AG26" s="501"/>
      <c r="AH26" s="421">
        <v>21</v>
      </c>
      <c r="AI26" s="422"/>
      <c r="AJ26" s="422"/>
      <c r="AK26" s="422"/>
      <c r="AL26" s="423"/>
      <c r="AM26" s="421">
        <v>77616</v>
      </c>
      <c r="AN26" s="422"/>
      <c r="AO26" s="422"/>
      <c r="AP26" s="422"/>
      <c r="AQ26" s="422"/>
      <c r="AR26" s="423"/>
      <c r="AS26" s="421">
        <v>3696</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4540</v>
      </c>
      <c r="R27" s="422"/>
      <c r="S27" s="422"/>
      <c r="T27" s="422"/>
      <c r="U27" s="422"/>
      <c r="V27" s="423"/>
      <c r="W27" s="487"/>
      <c r="X27" s="478"/>
      <c r="Y27" s="479"/>
      <c r="Z27" s="418" t="s">
        <v>175</v>
      </c>
      <c r="AA27" s="419"/>
      <c r="AB27" s="419"/>
      <c r="AC27" s="419"/>
      <c r="AD27" s="419"/>
      <c r="AE27" s="419"/>
      <c r="AF27" s="419"/>
      <c r="AG27" s="420"/>
      <c r="AH27" s="421">
        <v>8</v>
      </c>
      <c r="AI27" s="422"/>
      <c r="AJ27" s="422"/>
      <c r="AK27" s="422"/>
      <c r="AL27" s="423"/>
      <c r="AM27" s="421">
        <v>32200</v>
      </c>
      <c r="AN27" s="422"/>
      <c r="AO27" s="422"/>
      <c r="AP27" s="422"/>
      <c r="AQ27" s="422"/>
      <c r="AR27" s="423"/>
      <c r="AS27" s="421">
        <v>4025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658443</v>
      </c>
      <c r="BO27" s="449"/>
      <c r="BP27" s="449"/>
      <c r="BQ27" s="449"/>
      <c r="BR27" s="449"/>
      <c r="BS27" s="449"/>
      <c r="BT27" s="449"/>
      <c r="BU27" s="450"/>
      <c r="BV27" s="448">
        <v>658327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4070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132</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4184536</v>
      </c>
      <c r="BO28" s="441"/>
      <c r="BP28" s="441"/>
      <c r="BQ28" s="441"/>
      <c r="BR28" s="441"/>
      <c r="BS28" s="441"/>
      <c r="BT28" s="441"/>
      <c r="BU28" s="442"/>
      <c r="BV28" s="440">
        <v>4179831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24</v>
      </c>
      <c r="M29" s="422"/>
      <c r="N29" s="422"/>
      <c r="O29" s="422"/>
      <c r="P29" s="423"/>
      <c r="Q29" s="421">
        <v>3710</v>
      </c>
      <c r="R29" s="422"/>
      <c r="S29" s="422"/>
      <c r="T29" s="422"/>
      <c r="U29" s="422"/>
      <c r="V29" s="423"/>
      <c r="W29" s="488"/>
      <c r="X29" s="489"/>
      <c r="Y29" s="490"/>
      <c r="Z29" s="418" t="s">
        <v>181</v>
      </c>
      <c r="AA29" s="419"/>
      <c r="AB29" s="419"/>
      <c r="AC29" s="419"/>
      <c r="AD29" s="419"/>
      <c r="AE29" s="419"/>
      <c r="AF29" s="419"/>
      <c r="AG29" s="420"/>
      <c r="AH29" s="421">
        <v>480</v>
      </c>
      <c r="AI29" s="422"/>
      <c r="AJ29" s="422"/>
      <c r="AK29" s="422"/>
      <c r="AL29" s="423"/>
      <c r="AM29" s="421">
        <v>1622840</v>
      </c>
      <c r="AN29" s="422"/>
      <c r="AO29" s="422"/>
      <c r="AP29" s="422"/>
      <c r="AQ29" s="422"/>
      <c r="AR29" s="423"/>
      <c r="AS29" s="421">
        <v>3381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t="s">
        <v>123</v>
      </c>
      <c r="BO29" s="446"/>
      <c r="BP29" s="446"/>
      <c r="BQ29" s="446"/>
      <c r="BR29" s="446"/>
      <c r="BS29" s="446"/>
      <c r="BT29" s="446"/>
      <c r="BU29" s="447"/>
      <c r="BV29" s="445">
        <v>260277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12014137</v>
      </c>
      <c r="BO30" s="449"/>
      <c r="BP30" s="449"/>
      <c r="BQ30" s="449"/>
      <c r="BR30" s="449"/>
      <c r="BS30" s="449"/>
      <c r="BT30" s="449"/>
      <c r="BU30" s="450"/>
      <c r="BV30" s="448">
        <v>11763647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備北地区消防組合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三次国際交流協会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診療所特別会計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広島県後期高齢者医療広域連合（一般会計）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三次市観光協会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広島県後期高齢者医療広域連合（特別会計）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広島三次ワイナリー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君田トエンティワン</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18</v>
      </c>
      <c r="CP38" s="404"/>
      <c r="CQ38" s="403" t="str">
        <f>IF('各会計、関係団体の財政状況及び健全化判断比率'!BS11="","",'各会計、関係団体の財政状況及び健全化判断比率'!BS11)</f>
        <v>布野特産センター</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19</v>
      </c>
      <c r="CP39" s="404"/>
      <c r="CQ39" s="403" t="str">
        <f>IF('各会計、関係団体の財政状況及び健全化判断比率'!BS12="","",'各会計、関係団体の財政状況及び健全化判断比率'!BS12)</f>
        <v>吉舎食品</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20</v>
      </c>
      <c r="CP40" s="404"/>
      <c r="CQ40" s="403" t="str">
        <f>IF('各会計、関係団体の財政状況及び健全化判断比率'!BS13="","",'各会計、関係団体の財政状況及び健全化判断比率'!BS13)</f>
        <v>奥田元宋・小由女美術館</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21</v>
      </c>
      <c r="CP41" s="404"/>
      <c r="CQ41" s="403" t="str">
        <f>IF('各会計、関係団体の財政状況及び健全化判断比率'!BS14="","",'各会計、関係団体の財政状況及び健全化判断比率'!BS14)</f>
        <v>三次ケーブルビジョン</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22</v>
      </c>
      <c r="CP42" s="404"/>
      <c r="CQ42" s="403" t="str">
        <f>IF('各会計、関係団体の財政状況及び健全化判断比率'!BS15="","",'各会計、関係団体の財政状況及び健全化判断比率'!BS15)</f>
        <v>みわ３７５</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23</v>
      </c>
      <c r="CP43" s="404"/>
      <c r="CQ43" s="403" t="str">
        <f>IF('各会計、関係団体の財政状況及び健全化判断比率'!BS16="","",'各会計、関係団体の財政状況及び健全化判断比率'!BS16)</f>
        <v>暮らしサポートみよし</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eAvhyFS/1jl5dkTYO5M0jcfDRPPS3ZhF528d3iwzGpX1/NE30uQHyUkps83WDO/7SO2bTLW4X91Z+UfyjbLPng==" saltValue="Ks5Va6vaZXyUvclMXro4Jg==" spinCount="100000" sheet="1" objects="1" scenarios="1"/>
  <customSheetViews>
    <customSheetView guid="{3E4F4575-8CC4-4CAD-A67E-52DE3F5AF8CC}" showGridLines="0" fitToPage="1" hiddenRows="1" hiddenColumns="1">
      <selection activeCell="W9" sqref="W9:AL1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0" zoomScaleSheetLayoutView="100" workbookViewId="0">
      <selection activeCell="W9" sqref="W9:AL11"/>
    </sheetView>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5" t="s">
        <v>559</v>
      </c>
      <c r="D34" s="1225"/>
      <c r="E34" s="1226"/>
      <c r="F34" s="32">
        <v>17.600000000000001</v>
      </c>
      <c r="G34" s="33">
        <v>20.64</v>
      </c>
      <c r="H34" s="33">
        <v>19.760000000000002</v>
      </c>
      <c r="I34" s="33">
        <v>16.260000000000002</v>
      </c>
      <c r="J34" s="34">
        <v>14.44</v>
      </c>
      <c r="K34" s="22"/>
      <c r="L34" s="22"/>
      <c r="M34" s="22"/>
      <c r="N34" s="22"/>
      <c r="O34" s="22"/>
      <c r="P34" s="22"/>
    </row>
    <row r="35" spans="1:16" ht="39" customHeight="1">
      <c r="A35" s="22"/>
      <c r="B35" s="35"/>
      <c r="C35" s="1219" t="s">
        <v>560</v>
      </c>
      <c r="D35" s="1220"/>
      <c r="E35" s="1221"/>
      <c r="F35" s="36">
        <v>5.96</v>
      </c>
      <c r="G35" s="37">
        <v>5.73</v>
      </c>
      <c r="H35" s="37">
        <v>5.41</v>
      </c>
      <c r="I35" s="37">
        <v>5.54</v>
      </c>
      <c r="J35" s="38">
        <v>5.69</v>
      </c>
      <c r="K35" s="22"/>
      <c r="L35" s="22"/>
      <c r="M35" s="22"/>
      <c r="N35" s="22"/>
      <c r="O35" s="22"/>
      <c r="P35" s="22"/>
    </row>
    <row r="36" spans="1:16" ht="39" customHeight="1">
      <c r="A36" s="22"/>
      <c r="B36" s="35"/>
      <c r="C36" s="1219" t="s">
        <v>561</v>
      </c>
      <c r="D36" s="1220"/>
      <c r="E36" s="1221"/>
      <c r="F36" s="36">
        <v>3.55</v>
      </c>
      <c r="G36" s="37">
        <v>3.84</v>
      </c>
      <c r="H36" s="37">
        <v>4.05</v>
      </c>
      <c r="I36" s="37">
        <v>5.35</v>
      </c>
      <c r="J36" s="38">
        <v>2.0499999999999998</v>
      </c>
      <c r="K36" s="22"/>
      <c r="L36" s="22"/>
      <c r="M36" s="22"/>
      <c r="N36" s="22"/>
      <c r="O36" s="22"/>
      <c r="P36" s="22"/>
    </row>
    <row r="37" spans="1:16" ht="39" customHeight="1">
      <c r="A37" s="22"/>
      <c r="B37" s="35"/>
      <c r="C37" s="1219" t="s">
        <v>562</v>
      </c>
      <c r="D37" s="1220"/>
      <c r="E37" s="1221"/>
      <c r="F37" s="36">
        <v>0.22</v>
      </c>
      <c r="G37" s="37">
        <v>0.27</v>
      </c>
      <c r="H37" s="37">
        <v>0.48</v>
      </c>
      <c r="I37" s="37">
        <v>0.6</v>
      </c>
      <c r="J37" s="38">
        <v>0.68</v>
      </c>
      <c r="K37" s="22"/>
      <c r="L37" s="22"/>
      <c r="M37" s="22"/>
      <c r="N37" s="22"/>
      <c r="O37" s="22"/>
      <c r="P37" s="22"/>
    </row>
    <row r="38" spans="1:16" ht="39" customHeight="1">
      <c r="A38" s="22"/>
      <c r="B38" s="35"/>
      <c r="C38" s="1219" t="s">
        <v>563</v>
      </c>
      <c r="D38" s="1220"/>
      <c r="E38" s="1221"/>
      <c r="F38" s="36">
        <v>0.46</v>
      </c>
      <c r="G38" s="37">
        <v>0.28000000000000003</v>
      </c>
      <c r="H38" s="37">
        <v>0.11</v>
      </c>
      <c r="I38" s="37">
        <v>0.3</v>
      </c>
      <c r="J38" s="38">
        <v>0.51</v>
      </c>
      <c r="K38" s="22"/>
      <c r="L38" s="22"/>
      <c r="M38" s="22"/>
      <c r="N38" s="22"/>
      <c r="O38" s="22"/>
      <c r="P38" s="22"/>
    </row>
    <row r="39" spans="1:16" ht="39" customHeight="1">
      <c r="A39" s="22"/>
      <c r="B39" s="35"/>
      <c r="C39" s="1219" t="s">
        <v>564</v>
      </c>
      <c r="D39" s="1220"/>
      <c r="E39" s="1221"/>
      <c r="F39" s="36">
        <v>0.05</v>
      </c>
      <c r="G39" s="37">
        <v>0.06</v>
      </c>
      <c r="H39" s="37">
        <v>0.06</v>
      </c>
      <c r="I39" s="37">
        <v>0.06</v>
      </c>
      <c r="J39" s="38">
        <v>0.06</v>
      </c>
      <c r="K39" s="22"/>
      <c r="L39" s="22"/>
      <c r="M39" s="22"/>
      <c r="N39" s="22"/>
      <c r="O39" s="22"/>
      <c r="P39" s="22"/>
    </row>
    <row r="40" spans="1:16" ht="39" customHeight="1">
      <c r="A40" s="22"/>
      <c r="B40" s="35"/>
      <c r="C40" s="1219" t="s">
        <v>565</v>
      </c>
      <c r="D40" s="1220"/>
      <c r="E40" s="1221"/>
      <c r="F40" s="36">
        <v>0.04</v>
      </c>
      <c r="G40" s="37">
        <v>0.08</v>
      </c>
      <c r="H40" s="37">
        <v>0.03</v>
      </c>
      <c r="I40" s="37">
        <v>0.03</v>
      </c>
      <c r="J40" s="38">
        <v>0</v>
      </c>
      <c r="K40" s="22"/>
      <c r="L40" s="22"/>
      <c r="M40" s="22"/>
      <c r="N40" s="22"/>
      <c r="O40" s="22"/>
      <c r="P40" s="22"/>
    </row>
    <row r="41" spans="1:16" ht="39" customHeight="1">
      <c r="A41" s="22"/>
      <c r="B41" s="35"/>
      <c r="C41" s="1219" t="s">
        <v>566</v>
      </c>
      <c r="D41" s="1220"/>
      <c r="E41" s="1221"/>
      <c r="F41" s="36">
        <v>0</v>
      </c>
      <c r="G41" s="37">
        <v>0</v>
      </c>
      <c r="H41" s="37">
        <v>0</v>
      </c>
      <c r="I41" s="37">
        <v>0</v>
      </c>
      <c r="J41" s="38">
        <v>0</v>
      </c>
      <c r="K41" s="22"/>
      <c r="L41" s="22"/>
      <c r="M41" s="22"/>
      <c r="N41" s="22"/>
      <c r="O41" s="22"/>
      <c r="P41" s="22"/>
    </row>
    <row r="42" spans="1:16" ht="39" customHeight="1">
      <c r="A42" s="22"/>
      <c r="B42" s="39"/>
      <c r="C42" s="1219" t="s">
        <v>567</v>
      </c>
      <c r="D42" s="1220"/>
      <c r="E42" s="1221"/>
      <c r="F42" s="36" t="s">
        <v>511</v>
      </c>
      <c r="G42" s="37" t="s">
        <v>511</v>
      </c>
      <c r="H42" s="37" t="s">
        <v>511</v>
      </c>
      <c r="I42" s="37" t="s">
        <v>511</v>
      </c>
      <c r="J42" s="38" t="s">
        <v>511</v>
      </c>
      <c r="K42" s="22"/>
      <c r="L42" s="22"/>
      <c r="M42" s="22"/>
      <c r="N42" s="22"/>
      <c r="O42" s="22"/>
      <c r="P42" s="22"/>
    </row>
    <row r="43" spans="1:16" ht="39" customHeight="1" thickBot="1">
      <c r="A43" s="22"/>
      <c r="B43" s="40"/>
      <c r="C43" s="1222" t="s">
        <v>568</v>
      </c>
      <c r="D43" s="1223"/>
      <c r="E43" s="1224"/>
      <c r="F43" s="41">
        <v>0</v>
      </c>
      <c r="G43" s="42">
        <v>0</v>
      </c>
      <c r="H43" s="42">
        <v>0</v>
      </c>
      <c r="I43" s="42">
        <v>0.21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paxo7kq1dUDqRnJ467LX8QW782abgDZ7LarlrnT7prnOQMdtdusG/ay1a1ciCYx3oJ12/Ooy2TN8tQxVDjjqQ==" saltValue="EEKI1M46A2Zjq/mM0vj12Q==" spinCount="100000" sheet="1" objects="1" scenarios="1"/>
  <customSheetViews>
    <customSheetView guid="{3E4F4575-8CC4-4CAD-A67E-52DE3F5AF8CC}" showGridLines="0" fitToPage="1" hiddenRows="1" hiddenColumns="1" topLeftCell="A3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1" zoomScale="85" zoomScaleNormal="85" zoomScaleSheetLayoutView="55" workbookViewId="0">
      <selection activeCell="W9" sqref="W9:AL11"/>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5" t="s">
        <v>11</v>
      </c>
      <c r="C45" s="1236"/>
      <c r="D45" s="58"/>
      <c r="E45" s="1241" t="s">
        <v>12</v>
      </c>
      <c r="F45" s="1241"/>
      <c r="G45" s="1241"/>
      <c r="H45" s="1241"/>
      <c r="I45" s="1241"/>
      <c r="J45" s="1242"/>
      <c r="K45" s="59">
        <v>7528</v>
      </c>
      <c r="L45" s="60">
        <v>7127</v>
      </c>
      <c r="M45" s="60">
        <v>6468</v>
      </c>
      <c r="N45" s="60">
        <v>5982</v>
      </c>
      <c r="O45" s="61">
        <v>5900</v>
      </c>
      <c r="P45" s="48"/>
      <c r="Q45" s="48"/>
      <c r="R45" s="48"/>
      <c r="S45" s="48"/>
      <c r="T45" s="48"/>
      <c r="U45" s="48"/>
    </row>
    <row r="46" spans="1:21" ht="30.75" customHeight="1">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c r="A47" s="48"/>
      <c r="B47" s="1237"/>
      <c r="C47" s="1238"/>
      <c r="D47" s="62"/>
      <c r="E47" s="1229" t="s">
        <v>14</v>
      </c>
      <c r="F47" s="1229"/>
      <c r="G47" s="1229"/>
      <c r="H47" s="1229"/>
      <c r="I47" s="1229"/>
      <c r="J47" s="1230"/>
      <c r="K47" s="63" t="s">
        <v>511</v>
      </c>
      <c r="L47" s="64" t="s">
        <v>511</v>
      </c>
      <c r="M47" s="64" t="s">
        <v>511</v>
      </c>
      <c r="N47" s="64" t="s">
        <v>511</v>
      </c>
      <c r="O47" s="65" t="s">
        <v>511</v>
      </c>
      <c r="P47" s="48"/>
      <c r="Q47" s="48"/>
      <c r="R47" s="48"/>
      <c r="S47" s="48"/>
      <c r="T47" s="48"/>
      <c r="U47" s="48"/>
    </row>
    <row r="48" spans="1:21" ht="30.75" customHeight="1">
      <c r="A48" s="48"/>
      <c r="B48" s="1237"/>
      <c r="C48" s="1238"/>
      <c r="D48" s="62"/>
      <c r="E48" s="1229" t="s">
        <v>15</v>
      </c>
      <c r="F48" s="1229"/>
      <c r="G48" s="1229"/>
      <c r="H48" s="1229"/>
      <c r="I48" s="1229"/>
      <c r="J48" s="1230"/>
      <c r="K48" s="63">
        <v>1069</v>
      </c>
      <c r="L48" s="64">
        <v>1265</v>
      </c>
      <c r="M48" s="64">
        <v>1308</v>
      </c>
      <c r="N48" s="64">
        <v>1469</v>
      </c>
      <c r="O48" s="65">
        <v>1643</v>
      </c>
      <c r="P48" s="48"/>
      <c r="Q48" s="48"/>
      <c r="R48" s="48"/>
      <c r="S48" s="48"/>
      <c r="T48" s="48"/>
      <c r="U48" s="48"/>
    </row>
    <row r="49" spans="1:21" ht="30.75" customHeight="1">
      <c r="A49" s="48"/>
      <c r="B49" s="1237"/>
      <c r="C49" s="1238"/>
      <c r="D49" s="62"/>
      <c r="E49" s="1229" t="s">
        <v>16</v>
      </c>
      <c r="F49" s="1229"/>
      <c r="G49" s="1229"/>
      <c r="H49" s="1229"/>
      <c r="I49" s="1229"/>
      <c r="J49" s="1230"/>
      <c r="K49" s="63">
        <v>7</v>
      </c>
      <c r="L49" s="64">
        <v>7</v>
      </c>
      <c r="M49" s="64">
        <v>7</v>
      </c>
      <c r="N49" s="64">
        <v>8</v>
      </c>
      <c r="O49" s="65">
        <v>8</v>
      </c>
      <c r="P49" s="48"/>
      <c r="Q49" s="48"/>
      <c r="R49" s="48"/>
      <c r="S49" s="48"/>
      <c r="T49" s="48"/>
      <c r="U49" s="48"/>
    </row>
    <row r="50" spans="1:21" ht="30.75" customHeight="1">
      <c r="A50" s="48"/>
      <c r="B50" s="1237"/>
      <c r="C50" s="1238"/>
      <c r="D50" s="62"/>
      <c r="E50" s="1229" t="s">
        <v>17</v>
      </c>
      <c r="F50" s="1229"/>
      <c r="G50" s="1229"/>
      <c r="H50" s="1229"/>
      <c r="I50" s="1229"/>
      <c r="J50" s="1230"/>
      <c r="K50" s="63">
        <v>77</v>
      </c>
      <c r="L50" s="64">
        <v>64</v>
      </c>
      <c r="M50" s="64">
        <v>55</v>
      </c>
      <c r="N50" s="64">
        <v>53</v>
      </c>
      <c r="O50" s="65">
        <v>49</v>
      </c>
      <c r="P50" s="48"/>
      <c r="Q50" s="48"/>
      <c r="R50" s="48"/>
      <c r="S50" s="48"/>
      <c r="T50" s="48"/>
      <c r="U50" s="48"/>
    </row>
    <row r="51" spans="1:21" ht="30.75" customHeight="1">
      <c r="A51" s="48"/>
      <c r="B51" s="1239"/>
      <c r="C51" s="1240"/>
      <c r="D51" s="66"/>
      <c r="E51" s="1229" t="s">
        <v>18</v>
      </c>
      <c r="F51" s="1229"/>
      <c r="G51" s="1229"/>
      <c r="H51" s="1229"/>
      <c r="I51" s="1229"/>
      <c r="J51" s="1230"/>
      <c r="K51" s="63">
        <v>0</v>
      </c>
      <c r="L51" s="64">
        <v>0</v>
      </c>
      <c r="M51" s="64">
        <v>0</v>
      </c>
      <c r="N51" s="64">
        <v>0</v>
      </c>
      <c r="O51" s="65">
        <v>0</v>
      </c>
      <c r="P51" s="48"/>
      <c r="Q51" s="48"/>
      <c r="R51" s="48"/>
      <c r="S51" s="48"/>
      <c r="T51" s="48"/>
      <c r="U51" s="48"/>
    </row>
    <row r="52" spans="1:21" ht="30.75" customHeight="1">
      <c r="A52" s="48"/>
      <c r="B52" s="1227" t="s">
        <v>19</v>
      </c>
      <c r="C52" s="1228"/>
      <c r="D52" s="66"/>
      <c r="E52" s="1229" t="s">
        <v>20</v>
      </c>
      <c r="F52" s="1229"/>
      <c r="G52" s="1229"/>
      <c r="H52" s="1229"/>
      <c r="I52" s="1229"/>
      <c r="J52" s="1230"/>
      <c r="K52" s="63">
        <v>6481</v>
      </c>
      <c r="L52" s="64">
        <v>6767</v>
      </c>
      <c r="M52" s="64">
        <v>6515</v>
      </c>
      <c r="N52" s="64">
        <v>6274</v>
      </c>
      <c r="O52" s="65">
        <v>6157</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2200</v>
      </c>
      <c r="L53" s="69">
        <v>1696</v>
      </c>
      <c r="M53" s="69">
        <v>1323</v>
      </c>
      <c r="N53" s="69">
        <v>1238</v>
      </c>
      <c r="O53" s="70">
        <v>1443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JjB13YU078KMjXN/74lPr/zIL5lDcJOE/Dv85qpzPzTvdzYg8HMd54QuRVj+MJ9rhi5TT4ZGD9hWICWj79O/A==" saltValue="xGBSNQlrbaoE3+XS72OA8g==" spinCount="100000" sheet="1" objects="1" scenarios="1"/>
  <customSheetViews>
    <customSheetView guid="{3E4F4575-8CC4-4CAD-A67E-52DE3F5AF8CC}" scale="85" showGridLines="0" fitToPage="1" hiddenRows="1" hiddenColumns="1" topLeftCell="F30">
      <selection activeCell="S55" sqref="S55"/>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85" zoomScaleNormal="85" zoomScaleSheetLayoutView="100" workbookViewId="0">
      <selection activeCell="W9" sqref="W9:AL11"/>
    </sheetView>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5" t="s">
        <v>24</v>
      </c>
      <c r="C41" s="1256"/>
      <c r="D41" s="81"/>
      <c r="E41" s="1257" t="s">
        <v>25</v>
      </c>
      <c r="F41" s="1257"/>
      <c r="G41" s="1257"/>
      <c r="H41" s="1258"/>
      <c r="I41" s="82">
        <v>59691</v>
      </c>
      <c r="J41" s="83">
        <v>59562</v>
      </c>
      <c r="K41" s="83">
        <v>58339</v>
      </c>
      <c r="L41" s="83">
        <v>56078</v>
      </c>
      <c r="M41" s="84">
        <v>55046</v>
      </c>
    </row>
    <row r="42" spans="2:13" ht="27.75" customHeight="1">
      <c r="B42" s="1245"/>
      <c r="C42" s="1246"/>
      <c r="D42" s="85"/>
      <c r="E42" s="1249" t="s">
        <v>26</v>
      </c>
      <c r="F42" s="1249"/>
      <c r="G42" s="1249"/>
      <c r="H42" s="1250"/>
      <c r="I42" s="86">
        <v>359</v>
      </c>
      <c r="J42" s="87">
        <v>310</v>
      </c>
      <c r="K42" s="87">
        <v>266</v>
      </c>
      <c r="L42" s="87">
        <v>222</v>
      </c>
      <c r="M42" s="88">
        <v>181</v>
      </c>
    </row>
    <row r="43" spans="2:13" ht="27.75" customHeight="1">
      <c r="B43" s="1245"/>
      <c r="C43" s="1246"/>
      <c r="D43" s="85"/>
      <c r="E43" s="1249" t="s">
        <v>27</v>
      </c>
      <c r="F43" s="1249"/>
      <c r="G43" s="1249"/>
      <c r="H43" s="1250"/>
      <c r="I43" s="86">
        <v>13701</v>
      </c>
      <c r="J43" s="87">
        <v>14709</v>
      </c>
      <c r="K43" s="87">
        <v>15568</v>
      </c>
      <c r="L43" s="87">
        <v>16091</v>
      </c>
      <c r="M43" s="88">
        <v>15780</v>
      </c>
    </row>
    <row r="44" spans="2:13" ht="27.75" customHeight="1">
      <c r="B44" s="1245"/>
      <c r="C44" s="1246"/>
      <c r="D44" s="85"/>
      <c r="E44" s="1249" t="s">
        <v>28</v>
      </c>
      <c r="F44" s="1249"/>
      <c r="G44" s="1249"/>
      <c r="H44" s="1250"/>
      <c r="I44" s="86">
        <v>41</v>
      </c>
      <c r="J44" s="87">
        <v>36</v>
      </c>
      <c r="K44" s="87">
        <v>29</v>
      </c>
      <c r="L44" s="87">
        <v>22</v>
      </c>
      <c r="M44" s="88">
        <v>15</v>
      </c>
    </row>
    <row r="45" spans="2:13" ht="27.75" customHeight="1">
      <c r="B45" s="1245"/>
      <c r="C45" s="1246"/>
      <c r="D45" s="85"/>
      <c r="E45" s="1249" t="s">
        <v>29</v>
      </c>
      <c r="F45" s="1249"/>
      <c r="G45" s="1249"/>
      <c r="H45" s="1250"/>
      <c r="I45" s="86">
        <v>6735</v>
      </c>
      <c r="J45" s="87">
        <v>6449</v>
      </c>
      <c r="K45" s="87">
        <v>6178</v>
      </c>
      <c r="L45" s="87">
        <v>5861</v>
      </c>
      <c r="M45" s="88">
        <v>5811</v>
      </c>
    </row>
    <row r="46" spans="2:13" ht="27.75" customHeight="1">
      <c r="B46" s="1245"/>
      <c r="C46" s="1246"/>
      <c r="D46" s="89"/>
      <c r="E46" s="1249" t="s">
        <v>30</v>
      </c>
      <c r="F46" s="1249"/>
      <c r="G46" s="1249"/>
      <c r="H46" s="1250"/>
      <c r="I46" s="86">
        <v>6</v>
      </c>
      <c r="J46" s="87">
        <v>4</v>
      </c>
      <c r="K46" s="87">
        <v>2</v>
      </c>
      <c r="L46" s="87">
        <v>1</v>
      </c>
      <c r="M46" s="88">
        <v>1</v>
      </c>
    </row>
    <row r="47" spans="2:13" ht="27.75" customHeight="1">
      <c r="B47" s="1245"/>
      <c r="C47" s="1246"/>
      <c r="D47" s="90"/>
      <c r="E47" s="1259" t="s">
        <v>31</v>
      </c>
      <c r="F47" s="1260"/>
      <c r="G47" s="1260"/>
      <c r="H47" s="1261"/>
      <c r="I47" s="86" t="s">
        <v>511</v>
      </c>
      <c r="J47" s="87" t="s">
        <v>511</v>
      </c>
      <c r="K47" s="87" t="s">
        <v>511</v>
      </c>
      <c r="L47" s="87" t="s">
        <v>511</v>
      </c>
      <c r="M47" s="88" t="s">
        <v>511</v>
      </c>
    </row>
    <row r="48" spans="2:13" ht="27.75" customHeight="1">
      <c r="B48" s="1245"/>
      <c r="C48" s="1246"/>
      <c r="D48" s="85"/>
      <c r="E48" s="1249" t="s">
        <v>32</v>
      </c>
      <c r="F48" s="1249"/>
      <c r="G48" s="1249"/>
      <c r="H48" s="1250"/>
      <c r="I48" s="86" t="s">
        <v>511</v>
      </c>
      <c r="J48" s="87" t="s">
        <v>511</v>
      </c>
      <c r="K48" s="87" t="s">
        <v>511</v>
      </c>
      <c r="L48" s="87" t="s">
        <v>511</v>
      </c>
      <c r="M48" s="88" t="s">
        <v>511</v>
      </c>
    </row>
    <row r="49" spans="2:13" ht="27.75" customHeight="1">
      <c r="B49" s="1247"/>
      <c r="C49" s="1248"/>
      <c r="D49" s="85"/>
      <c r="E49" s="1249" t="s">
        <v>33</v>
      </c>
      <c r="F49" s="1249"/>
      <c r="G49" s="1249"/>
      <c r="H49" s="1250"/>
      <c r="I49" s="86" t="s">
        <v>511</v>
      </c>
      <c r="J49" s="87" t="s">
        <v>511</v>
      </c>
      <c r="K49" s="87" t="s">
        <v>511</v>
      </c>
      <c r="L49" s="87" t="s">
        <v>511</v>
      </c>
      <c r="M49" s="88" t="s">
        <v>511</v>
      </c>
    </row>
    <row r="50" spans="2:13" ht="27.75" customHeight="1">
      <c r="B50" s="1243" t="s">
        <v>34</v>
      </c>
      <c r="C50" s="1244"/>
      <c r="D50" s="91"/>
      <c r="E50" s="1249" t="s">
        <v>35</v>
      </c>
      <c r="F50" s="1249"/>
      <c r="G50" s="1249"/>
      <c r="H50" s="1250"/>
      <c r="I50" s="86">
        <v>12936</v>
      </c>
      <c r="J50" s="87">
        <v>11858</v>
      </c>
      <c r="K50" s="87">
        <v>13132</v>
      </c>
      <c r="L50" s="87">
        <v>13087</v>
      </c>
      <c r="M50" s="88">
        <v>13021</v>
      </c>
    </row>
    <row r="51" spans="2:13" ht="27.75" customHeight="1">
      <c r="B51" s="1245"/>
      <c r="C51" s="1246"/>
      <c r="D51" s="85"/>
      <c r="E51" s="1249" t="s">
        <v>36</v>
      </c>
      <c r="F51" s="1249"/>
      <c r="G51" s="1249"/>
      <c r="H51" s="1250"/>
      <c r="I51" s="86">
        <v>4318</v>
      </c>
      <c r="J51" s="87">
        <v>4316</v>
      </c>
      <c r="K51" s="87">
        <v>3817</v>
      </c>
      <c r="L51" s="87">
        <v>4013</v>
      </c>
      <c r="M51" s="88">
        <v>3726</v>
      </c>
    </row>
    <row r="52" spans="2:13" ht="27.75" customHeight="1">
      <c r="B52" s="1247"/>
      <c r="C52" s="1248"/>
      <c r="D52" s="85"/>
      <c r="E52" s="1249" t="s">
        <v>37</v>
      </c>
      <c r="F52" s="1249"/>
      <c r="G52" s="1249"/>
      <c r="H52" s="1250"/>
      <c r="I52" s="86">
        <v>53967</v>
      </c>
      <c r="J52" s="87">
        <v>55263</v>
      </c>
      <c r="K52" s="87">
        <v>54356</v>
      </c>
      <c r="L52" s="87">
        <v>52760</v>
      </c>
      <c r="M52" s="88">
        <v>51813</v>
      </c>
    </row>
    <row r="53" spans="2:13" ht="27.75" customHeight="1" thickBot="1">
      <c r="B53" s="1251" t="s">
        <v>38</v>
      </c>
      <c r="C53" s="1252"/>
      <c r="D53" s="92"/>
      <c r="E53" s="1253" t="s">
        <v>39</v>
      </c>
      <c r="F53" s="1253"/>
      <c r="G53" s="1253"/>
      <c r="H53" s="1254"/>
      <c r="I53" s="93">
        <v>9310</v>
      </c>
      <c r="J53" s="94">
        <v>9632</v>
      </c>
      <c r="K53" s="94">
        <v>9076</v>
      </c>
      <c r="L53" s="94">
        <v>8415</v>
      </c>
      <c r="M53" s="95">
        <v>8274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XFcekYdWmIBbW1iJmPWBlUF3a7vNf/4CFWGA3dMKxYLBDnC2knR77WXBifqwyQkcycwVSFkHdsFA1FrM2JVYA==" saltValue="EEO/lHjC6pqANxDv+CKk9A==" spinCount="100000" sheet="1" objects="1" scenarios="1"/>
  <customSheetViews>
    <customSheetView guid="{3E4F4575-8CC4-4CAD-A67E-52DE3F5AF8CC}" showGridLines="0" fitToPage="1" hiddenRows="1" hiddenColumns="1" topLeftCell="A28">
      <selection activeCell="J4" sqref="J4"/>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55" zoomScaleNormal="55" zoomScaleSheetLayoutView="100" workbookViewId="0">
      <selection activeCell="W9" sqref="W9:AL11"/>
    </sheetView>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70" t="s">
        <v>42</v>
      </c>
      <c r="D55" s="1270"/>
      <c r="E55" s="1271"/>
      <c r="F55" s="107">
        <v>4175</v>
      </c>
      <c r="G55" s="107">
        <v>4180</v>
      </c>
      <c r="H55" s="108">
        <v>4185</v>
      </c>
    </row>
    <row r="56" spans="2:8" ht="52.5" customHeight="1">
      <c r="B56" s="109"/>
      <c r="C56" s="1272" t="s">
        <v>43</v>
      </c>
      <c r="D56" s="1272"/>
      <c r="E56" s="1273"/>
      <c r="F56" s="110">
        <v>360</v>
      </c>
      <c r="G56" s="110">
        <v>260</v>
      </c>
      <c r="H56" s="111" t="s">
        <v>511</v>
      </c>
    </row>
    <row r="57" spans="2:8" ht="53.25" customHeight="1">
      <c r="B57" s="109"/>
      <c r="C57" s="1274" t="s">
        <v>44</v>
      </c>
      <c r="D57" s="1274"/>
      <c r="E57" s="1275"/>
      <c r="F57" s="112">
        <v>11606</v>
      </c>
      <c r="G57" s="112">
        <v>11764</v>
      </c>
      <c r="H57" s="113">
        <v>12014</v>
      </c>
    </row>
    <row r="58" spans="2:8" ht="45.75" customHeight="1">
      <c r="B58" s="114"/>
      <c r="C58" s="1262" t="s">
        <v>569</v>
      </c>
      <c r="D58" s="1263"/>
      <c r="E58" s="1264"/>
      <c r="F58" s="115">
        <v>4061</v>
      </c>
      <c r="G58" s="115">
        <v>4061</v>
      </c>
      <c r="H58" s="116">
        <v>4061</v>
      </c>
    </row>
    <row r="59" spans="2:8" ht="45.75" customHeight="1">
      <c r="B59" s="114"/>
      <c r="C59" s="1262" t="s">
        <v>593</v>
      </c>
      <c r="D59" s="1263"/>
      <c r="E59" s="1264"/>
      <c r="F59" s="115">
        <v>1647</v>
      </c>
      <c r="G59" s="115">
        <v>1624</v>
      </c>
      <c r="H59" s="116">
        <v>1848</v>
      </c>
    </row>
    <row r="60" spans="2:8" ht="45.75" customHeight="1">
      <c r="B60" s="114"/>
      <c r="C60" s="1262" t="s">
        <v>570</v>
      </c>
      <c r="D60" s="1263"/>
      <c r="E60" s="1264"/>
      <c r="F60" s="115">
        <v>962</v>
      </c>
      <c r="G60" s="115">
        <v>964</v>
      </c>
      <c r="H60" s="116">
        <v>949</v>
      </c>
    </row>
    <row r="61" spans="2:8" ht="45.75" customHeight="1">
      <c r="B61" s="114"/>
      <c r="C61" s="1262" t="s">
        <v>571</v>
      </c>
      <c r="D61" s="1263"/>
      <c r="E61" s="1264"/>
      <c r="F61" s="115">
        <v>713</v>
      </c>
      <c r="G61" s="115">
        <v>825</v>
      </c>
      <c r="H61" s="116">
        <v>938</v>
      </c>
    </row>
    <row r="62" spans="2:8" ht="45.75" customHeight="1" thickBot="1">
      <c r="B62" s="117"/>
      <c r="C62" s="1265" t="s">
        <v>572</v>
      </c>
      <c r="D62" s="1266"/>
      <c r="E62" s="1267"/>
      <c r="F62" s="118">
        <v>762</v>
      </c>
      <c r="G62" s="118">
        <v>763</v>
      </c>
      <c r="H62" s="119">
        <v>764</v>
      </c>
    </row>
    <row r="63" spans="2:8" ht="52.5" customHeight="1" thickBot="1">
      <c r="B63" s="120"/>
      <c r="C63" s="1268" t="s">
        <v>45</v>
      </c>
      <c r="D63" s="1268"/>
      <c r="E63" s="1269"/>
      <c r="F63" s="121">
        <v>16141</v>
      </c>
      <c r="G63" s="121">
        <v>16204</v>
      </c>
      <c r="H63" s="122">
        <v>16199</v>
      </c>
    </row>
    <row r="64" spans="2:8" ht="15" customHeight="1"/>
    <row r="65" ht="0" hidden="1" customHeight="1"/>
    <row r="66" ht="0" hidden="1" customHeight="1"/>
  </sheetData>
  <sheetProtection algorithmName="SHA-512" hashValue="ruZR3qLp9YZCX0dKFkm6hmgC8XZq2NcB4oE081FQM+isg/zFFfmwNWGeAgx3Lrj69rA3GyZNqsvGs3FwTE+5SQ==" saltValue="ZGAPkQFPEHF+fxVTLOY2dA==" spinCount="100000" sheet="1" objects="1" scenarios="1"/>
  <customSheetViews>
    <customSheetView guid="{3E4F4575-8CC4-4CAD-A67E-52DE3F5AF8CC}" scale="55" showGridLines="0" fitToPage="1" hiddenRows="1" hiddenColumns="1" topLeftCell="A28">
      <selection activeCell="C62" sqref="C62:E6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9" zoomScaleNormal="100" zoomScaleSheetLayoutView="55" workbookViewId="0">
      <selection activeCell="AN48" sqref="AN48"/>
    </sheetView>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ht="1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ht="13">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c r="DD19" s="367"/>
      <c r="DE19" s="367"/>
    </row>
    <row r="20" spans="1:351" ht="13">
      <c r="DD20" s="367"/>
      <c r="DE20" s="367"/>
    </row>
    <row r="21" spans="1:351" ht="16.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c r="B22" s="374"/>
      <c r="MM22" s="373"/>
    </row>
    <row r="23" spans="1:351" ht="13">
      <c r="B23" s="374"/>
    </row>
    <row r="24" spans="1:351" ht="13">
      <c r="B24" s="374"/>
    </row>
    <row r="25" spans="1:351" ht="13">
      <c r="B25" s="374"/>
    </row>
    <row r="26" spans="1:351" ht="13">
      <c r="B26" s="374"/>
    </row>
    <row r="27" spans="1:351" ht="13">
      <c r="B27" s="374"/>
    </row>
    <row r="28" spans="1:351" ht="13">
      <c r="B28" s="374"/>
    </row>
    <row r="29" spans="1:351" ht="13">
      <c r="B29" s="374"/>
    </row>
    <row r="30" spans="1:351" ht="13">
      <c r="B30" s="374"/>
    </row>
    <row r="31" spans="1:351" ht="13">
      <c r="B31" s="374"/>
    </row>
    <row r="32" spans="1:351" ht="13">
      <c r="B32" s="374"/>
    </row>
    <row r="33" spans="2:109" ht="13">
      <c r="B33" s="374"/>
    </row>
    <row r="34" spans="2:109" ht="13">
      <c r="B34" s="374"/>
    </row>
    <row r="35" spans="2:109" ht="13">
      <c r="B35" s="374"/>
    </row>
    <row r="36" spans="2:109" ht="13">
      <c r="B36" s="374"/>
    </row>
    <row r="37" spans="2:109" ht="13">
      <c r="B37" s="374"/>
    </row>
    <row r="38" spans="2:109" ht="13">
      <c r="B38" s="374"/>
    </row>
    <row r="39" spans="2:109" ht="13">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c r="B40" s="379"/>
      <c r="DD40" s="379"/>
      <c r="DE40" s="367"/>
    </row>
    <row r="41" spans="2:109" ht="16.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613</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600</v>
      </c>
    </row>
    <row r="50" spans="1:109" ht="13">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c r="B51" s="374"/>
      <c r="G51" s="1294"/>
      <c r="H51" s="1294"/>
      <c r="I51" s="1298"/>
      <c r="J51" s="1298"/>
      <c r="K51" s="1283"/>
      <c r="L51" s="1283"/>
      <c r="M51" s="1283"/>
      <c r="N51" s="1283"/>
      <c r="AM51" s="383"/>
      <c r="AN51" s="1281" t="s">
        <v>601</v>
      </c>
      <c r="AO51" s="1281"/>
      <c r="AP51" s="1281"/>
      <c r="AQ51" s="1281"/>
      <c r="AR51" s="1281"/>
      <c r="AS51" s="1281"/>
      <c r="AT51" s="1281"/>
      <c r="AU51" s="1281"/>
      <c r="AV51" s="1281"/>
      <c r="AW51" s="1281"/>
      <c r="AX51" s="1281"/>
      <c r="AY51" s="1281"/>
      <c r="AZ51" s="1281"/>
      <c r="BA51" s="1281"/>
      <c r="BB51" s="1281" t="s">
        <v>603</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v>47.8</v>
      </c>
      <c r="CO51" s="1278"/>
      <c r="CP51" s="1278"/>
      <c r="CQ51" s="1278"/>
      <c r="CR51" s="1278"/>
      <c r="CS51" s="1278"/>
      <c r="CT51" s="1278"/>
      <c r="CU51" s="1278"/>
      <c r="CV51" s="1278">
        <v>48.7</v>
      </c>
      <c r="CW51" s="1278"/>
      <c r="CX51" s="1278"/>
      <c r="CY51" s="1278"/>
      <c r="CZ51" s="1278"/>
      <c r="DA51" s="1278"/>
      <c r="DB51" s="1278"/>
      <c r="DC51" s="1278"/>
    </row>
    <row r="52" spans="1:109" ht="13">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604</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59.7</v>
      </c>
      <c r="CO53" s="1278"/>
      <c r="CP53" s="1278"/>
      <c r="CQ53" s="1278"/>
      <c r="CR53" s="1278"/>
      <c r="CS53" s="1278"/>
      <c r="CT53" s="1278"/>
      <c r="CU53" s="1278"/>
      <c r="CV53" s="1278">
        <v>60.1</v>
      </c>
      <c r="CW53" s="1278"/>
      <c r="CX53" s="1278"/>
      <c r="CY53" s="1278"/>
      <c r="CZ53" s="1278"/>
      <c r="DA53" s="1278"/>
      <c r="DB53" s="1278"/>
      <c r="DC53" s="1278"/>
    </row>
    <row r="54" spans="1:109" ht="13">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c r="A55" s="382"/>
      <c r="B55" s="374"/>
      <c r="G55" s="1276"/>
      <c r="H55" s="1276"/>
      <c r="I55" s="1276"/>
      <c r="J55" s="1276"/>
      <c r="K55" s="1283"/>
      <c r="L55" s="1283"/>
      <c r="M55" s="1283"/>
      <c r="N55" s="1283"/>
      <c r="AN55" s="1282" t="s">
        <v>605</v>
      </c>
      <c r="AO55" s="1282"/>
      <c r="AP55" s="1282"/>
      <c r="AQ55" s="1282"/>
      <c r="AR55" s="1282"/>
      <c r="AS55" s="1282"/>
      <c r="AT55" s="1282"/>
      <c r="AU55" s="1282"/>
      <c r="AV55" s="1282"/>
      <c r="AW55" s="1282"/>
      <c r="AX55" s="1282"/>
      <c r="AY55" s="1282"/>
      <c r="AZ55" s="1282"/>
      <c r="BA55" s="1282"/>
      <c r="BB55" s="1281" t="s">
        <v>606</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32.5</v>
      </c>
      <c r="CO55" s="1278"/>
      <c r="CP55" s="1278"/>
      <c r="CQ55" s="1278"/>
      <c r="CR55" s="1278"/>
      <c r="CS55" s="1278"/>
      <c r="CT55" s="1278"/>
      <c r="CU55" s="1278"/>
      <c r="CV55" s="1278">
        <v>30.2</v>
      </c>
      <c r="CW55" s="1278"/>
      <c r="CX55" s="1278"/>
      <c r="CY55" s="1278"/>
      <c r="CZ55" s="1278"/>
      <c r="DA55" s="1278"/>
      <c r="DB55" s="1278"/>
      <c r="DC55" s="1278"/>
    </row>
    <row r="56" spans="1:109" ht="13">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607</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57</v>
      </c>
      <c r="CO57" s="1278"/>
      <c r="CP57" s="1278"/>
      <c r="CQ57" s="1278"/>
      <c r="CR57" s="1278"/>
      <c r="CS57" s="1278"/>
      <c r="CT57" s="1278"/>
      <c r="CU57" s="1278"/>
      <c r="CV57" s="1278">
        <v>57.6</v>
      </c>
      <c r="CW57" s="1278"/>
      <c r="CX57" s="1278"/>
      <c r="CY57" s="1278"/>
      <c r="CZ57" s="1278"/>
      <c r="DA57" s="1278"/>
      <c r="DB57" s="1278"/>
      <c r="DC57" s="1278"/>
      <c r="DD57" s="387"/>
      <c r="DE57" s="386"/>
    </row>
    <row r="58" spans="1:109" s="382" customFormat="1" ht="13">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ht="13">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608</v>
      </c>
    </row>
    <row r="64" spans="1:109" ht="13">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c r="B65" s="374"/>
      <c r="AN65" s="1284" t="s">
        <v>612</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600</v>
      </c>
    </row>
    <row r="72" spans="2:107" ht="13">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ht="13">
      <c r="B73" s="374"/>
      <c r="G73" s="1294"/>
      <c r="H73" s="1294"/>
      <c r="I73" s="1294"/>
      <c r="J73" s="1294"/>
      <c r="K73" s="1277"/>
      <c r="L73" s="1277"/>
      <c r="M73" s="1277"/>
      <c r="N73" s="1277"/>
      <c r="AM73" s="383"/>
      <c r="AN73" s="1281" t="s">
        <v>601</v>
      </c>
      <c r="AO73" s="1281"/>
      <c r="AP73" s="1281"/>
      <c r="AQ73" s="1281"/>
      <c r="AR73" s="1281"/>
      <c r="AS73" s="1281"/>
      <c r="AT73" s="1281"/>
      <c r="AU73" s="1281"/>
      <c r="AV73" s="1281"/>
      <c r="AW73" s="1281"/>
      <c r="AX73" s="1281"/>
      <c r="AY73" s="1281"/>
      <c r="AZ73" s="1281"/>
      <c r="BA73" s="1281"/>
      <c r="BB73" s="1281" t="s">
        <v>602</v>
      </c>
      <c r="BC73" s="1281"/>
      <c r="BD73" s="1281"/>
      <c r="BE73" s="1281"/>
      <c r="BF73" s="1281"/>
      <c r="BG73" s="1281"/>
      <c r="BH73" s="1281"/>
      <c r="BI73" s="1281"/>
      <c r="BJ73" s="1281"/>
      <c r="BK73" s="1281"/>
      <c r="BL73" s="1281"/>
      <c r="BM73" s="1281"/>
      <c r="BN73" s="1281"/>
      <c r="BO73" s="1281"/>
      <c r="BP73" s="1278">
        <v>49.6</v>
      </c>
      <c r="BQ73" s="1278"/>
      <c r="BR73" s="1278"/>
      <c r="BS73" s="1278"/>
      <c r="BT73" s="1278"/>
      <c r="BU73" s="1278"/>
      <c r="BV73" s="1278"/>
      <c r="BW73" s="1278"/>
      <c r="BX73" s="1278">
        <v>52.5</v>
      </c>
      <c r="BY73" s="1278"/>
      <c r="BZ73" s="1278"/>
      <c r="CA73" s="1278"/>
      <c r="CB73" s="1278"/>
      <c r="CC73" s="1278"/>
      <c r="CD73" s="1278"/>
      <c r="CE73" s="1278"/>
      <c r="CF73" s="1278">
        <v>49.1</v>
      </c>
      <c r="CG73" s="1278"/>
      <c r="CH73" s="1278"/>
      <c r="CI73" s="1278"/>
      <c r="CJ73" s="1278"/>
      <c r="CK73" s="1278"/>
      <c r="CL73" s="1278"/>
      <c r="CM73" s="1278"/>
      <c r="CN73" s="1278">
        <v>47.8</v>
      </c>
      <c r="CO73" s="1278"/>
      <c r="CP73" s="1278"/>
      <c r="CQ73" s="1278"/>
      <c r="CR73" s="1278"/>
      <c r="CS73" s="1278"/>
      <c r="CT73" s="1278"/>
      <c r="CU73" s="1278"/>
      <c r="CV73" s="1278">
        <v>48.7</v>
      </c>
      <c r="CW73" s="1278"/>
      <c r="CX73" s="1278"/>
      <c r="CY73" s="1278"/>
      <c r="CZ73" s="1278"/>
      <c r="DA73" s="1278"/>
      <c r="DB73" s="1278"/>
      <c r="DC73" s="1278"/>
    </row>
    <row r="74" spans="2:107" ht="13">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609</v>
      </c>
      <c r="BC75" s="1281"/>
      <c r="BD75" s="1281"/>
      <c r="BE75" s="1281"/>
      <c r="BF75" s="1281"/>
      <c r="BG75" s="1281"/>
      <c r="BH75" s="1281"/>
      <c r="BI75" s="1281"/>
      <c r="BJ75" s="1281"/>
      <c r="BK75" s="1281"/>
      <c r="BL75" s="1281"/>
      <c r="BM75" s="1281"/>
      <c r="BN75" s="1281"/>
      <c r="BO75" s="1281"/>
      <c r="BP75" s="1278">
        <v>12.6</v>
      </c>
      <c r="BQ75" s="1278"/>
      <c r="BR75" s="1278"/>
      <c r="BS75" s="1278"/>
      <c r="BT75" s="1278"/>
      <c r="BU75" s="1278"/>
      <c r="BV75" s="1278"/>
      <c r="BW75" s="1278"/>
      <c r="BX75" s="1278">
        <v>11.3</v>
      </c>
      <c r="BY75" s="1278"/>
      <c r="BZ75" s="1278"/>
      <c r="CA75" s="1278"/>
      <c r="CB75" s="1278"/>
      <c r="CC75" s="1278"/>
      <c r="CD75" s="1278"/>
      <c r="CE75" s="1278"/>
      <c r="CF75" s="1278">
        <v>9.3000000000000007</v>
      </c>
      <c r="CG75" s="1278"/>
      <c r="CH75" s="1278"/>
      <c r="CI75" s="1278"/>
      <c r="CJ75" s="1278"/>
      <c r="CK75" s="1278"/>
      <c r="CL75" s="1278"/>
      <c r="CM75" s="1278"/>
      <c r="CN75" s="1278">
        <v>7.8</v>
      </c>
      <c r="CO75" s="1278"/>
      <c r="CP75" s="1278"/>
      <c r="CQ75" s="1278"/>
      <c r="CR75" s="1278"/>
      <c r="CS75" s="1278"/>
      <c r="CT75" s="1278"/>
      <c r="CU75" s="1278"/>
      <c r="CV75" s="1278">
        <v>7.5</v>
      </c>
      <c r="CW75" s="1278"/>
      <c r="CX75" s="1278"/>
      <c r="CY75" s="1278"/>
      <c r="CZ75" s="1278"/>
      <c r="DA75" s="1278"/>
      <c r="DB75" s="1278"/>
      <c r="DC75" s="1278"/>
    </row>
    <row r="76" spans="2:107" ht="13">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c r="B77" s="374"/>
      <c r="G77" s="1276"/>
      <c r="H77" s="1276"/>
      <c r="I77" s="1276"/>
      <c r="J77" s="1276"/>
      <c r="K77" s="1277"/>
      <c r="L77" s="1277"/>
      <c r="M77" s="1277"/>
      <c r="N77" s="1277"/>
      <c r="AN77" s="1282" t="s">
        <v>605</v>
      </c>
      <c r="AO77" s="1282"/>
      <c r="AP77" s="1282"/>
      <c r="AQ77" s="1282"/>
      <c r="AR77" s="1282"/>
      <c r="AS77" s="1282"/>
      <c r="AT77" s="1282"/>
      <c r="AU77" s="1282"/>
      <c r="AV77" s="1282"/>
      <c r="AW77" s="1282"/>
      <c r="AX77" s="1282"/>
      <c r="AY77" s="1282"/>
      <c r="AZ77" s="1282"/>
      <c r="BA77" s="1282"/>
      <c r="BB77" s="1281" t="s">
        <v>602</v>
      </c>
      <c r="BC77" s="1281"/>
      <c r="BD77" s="1281"/>
      <c r="BE77" s="1281"/>
      <c r="BF77" s="1281"/>
      <c r="BG77" s="1281"/>
      <c r="BH77" s="1281"/>
      <c r="BI77" s="1281"/>
      <c r="BJ77" s="1281"/>
      <c r="BK77" s="1281"/>
      <c r="BL77" s="1281"/>
      <c r="BM77" s="1281"/>
      <c r="BN77" s="1281"/>
      <c r="BO77" s="1281"/>
      <c r="BP77" s="1278">
        <v>50.3</v>
      </c>
      <c r="BQ77" s="1278"/>
      <c r="BR77" s="1278"/>
      <c r="BS77" s="1278"/>
      <c r="BT77" s="1278"/>
      <c r="BU77" s="1278"/>
      <c r="BV77" s="1278"/>
      <c r="BW77" s="1278"/>
      <c r="BX77" s="1278">
        <v>45.9</v>
      </c>
      <c r="BY77" s="1278"/>
      <c r="BZ77" s="1278"/>
      <c r="CA77" s="1278"/>
      <c r="CB77" s="1278"/>
      <c r="CC77" s="1278"/>
      <c r="CD77" s="1278"/>
      <c r="CE77" s="1278"/>
      <c r="CF77" s="1278">
        <v>39</v>
      </c>
      <c r="CG77" s="1278"/>
      <c r="CH77" s="1278"/>
      <c r="CI77" s="1278"/>
      <c r="CJ77" s="1278"/>
      <c r="CK77" s="1278"/>
      <c r="CL77" s="1278"/>
      <c r="CM77" s="1278"/>
      <c r="CN77" s="1278">
        <v>32.5</v>
      </c>
      <c r="CO77" s="1278"/>
      <c r="CP77" s="1278"/>
      <c r="CQ77" s="1278"/>
      <c r="CR77" s="1278"/>
      <c r="CS77" s="1278"/>
      <c r="CT77" s="1278"/>
      <c r="CU77" s="1278"/>
      <c r="CV77" s="1278">
        <v>30.2</v>
      </c>
      <c r="CW77" s="1278"/>
      <c r="CX77" s="1278"/>
      <c r="CY77" s="1278"/>
      <c r="CZ77" s="1278"/>
      <c r="DA77" s="1278"/>
      <c r="DB77" s="1278"/>
      <c r="DC77" s="1278"/>
    </row>
    <row r="78" spans="2:107" ht="13">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609</v>
      </c>
      <c r="BC79" s="1281"/>
      <c r="BD79" s="1281"/>
      <c r="BE79" s="1281"/>
      <c r="BF79" s="1281"/>
      <c r="BG79" s="1281"/>
      <c r="BH79" s="1281"/>
      <c r="BI79" s="1281"/>
      <c r="BJ79" s="1281"/>
      <c r="BK79" s="1281"/>
      <c r="BL79" s="1281"/>
      <c r="BM79" s="1281"/>
      <c r="BN79" s="1281"/>
      <c r="BO79" s="1281"/>
      <c r="BP79" s="1278">
        <v>9.6</v>
      </c>
      <c r="BQ79" s="1278"/>
      <c r="BR79" s="1278"/>
      <c r="BS79" s="1278"/>
      <c r="BT79" s="1278"/>
      <c r="BU79" s="1278"/>
      <c r="BV79" s="1278"/>
      <c r="BW79" s="1278"/>
      <c r="BX79" s="1278">
        <v>8.8000000000000007</v>
      </c>
      <c r="BY79" s="1278"/>
      <c r="BZ79" s="1278"/>
      <c r="CA79" s="1278"/>
      <c r="CB79" s="1278"/>
      <c r="CC79" s="1278"/>
      <c r="CD79" s="1278"/>
      <c r="CE79" s="1278"/>
      <c r="CF79" s="1278">
        <v>9</v>
      </c>
      <c r="CG79" s="1278"/>
      <c r="CH79" s="1278"/>
      <c r="CI79" s="1278"/>
      <c r="CJ79" s="1278"/>
      <c r="CK79" s="1278"/>
      <c r="CL79" s="1278"/>
      <c r="CM79" s="1278"/>
      <c r="CN79" s="1278">
        <v>8.1999999999999993</v>
      </c>
      <c r="CO79" s="1278"/>
      <c r="CP79" s="1278"/>
      <c r="CQ79" s="1278"/>
      <c r="CR79" s="1278"/>
      <c r="CS79" s="1278"/>
      <c r="CT79" s="1278"/>
      <c r="CU79" s="1278"/>
      <c r="CV79" s="1278">
        <v>8</v>
      </c>
      <c r="CW79" s="1278"/>
      <c r="CX79" s="1278"/>
      <c r="CY79" s="1278"/>
      <c r="CZ79" s="1278"/>
      <c r="DA79" s="1278"/>
      <c r="DB79" s="1278"/>
      <c r="DC79" s="1278"/>
    </row>
    <row r="80" spans="2:107" ht="13">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t="13" hidden="1">
      <c r="DD86" s="367"/>
      <c r="DE86" s="367"/>
    </row>
    <row r="87" spans="2:109" ht="13" hidden="1">
      <c r="K87" s="402"/>
      <c r="AQ87" s="402"/>
      <c r="BC87" s="402"/>
      <c r="BO87" s="402"/>
      <c r="CA87" s="402"/>
      <c r="CM87" s="402"/>
      <c r="CY87" s="402"/>
      <c r="DD87" s="367"/>
      <c r="DE87" s="367"/>
    </row>
    <row r="88" spans="2:109" ht="13" hidden="1">
      <c r="DD88" s="367"/>
      <c r="DE88" s="367"/>
    </row>
    <row r="89" spans="2:109" ht="13" hidden="1">
      <c r="DD89" s="367"/>
      <c r="DE89" s="367"/>
    </row>
    <row r="90" spans="2:109" ht="13" hidden="1">
      <c r="DD90" s="367"/>
      <c r="DE90" s="367"/>
    </row>
    <row r="91" spans="2:109" ht="13"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V3NVGgestiUmkHenlAmIpnEhMDxlfEgCiKMasWPYjLlIjRLtpz0IXaHk5dh5Kh2rihZislCBddKXccTB47+Vg==" saltValue="O+i9UMS8xmuuwmrmVShBx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0" zoomScaleNormal="70" zoomScaleSheetLayoutView="70" workbookViewId="0">
      <selection activeCell="AD96" sqref="AD96"/>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pXBYGaFeRSpml6VUSZOqjnD0DoczmV2rWRynnrhD9lVPPXexruOcAwpDLT3vygZipl7iB8Vwjjupa3xJg0i6Q==" saltValue="EMJNk4LK+drmKohOgI+A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70" zoomScaleNormal="70" zoomScaleSheetLayoutView="55" workbookViewId="0">
      <selection activeCell="CL74" sqref="CL74"/>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d5KKzlj+2mMvUmePNZ035iyVEJGuL2Y902jpv6ZdfbYq+76vA3iDKh2xo8GFeQwRBzE/n9u8/0HU35QbZHPgA==" saltValue="ycEfiLBHaTAMoa1/bDnx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166760</v>
      </c>
      <c r="E3" s="141"/>
      <c r="F3" s="142">
        <v>63956</v>
      </c>
      <c r="G3" s="143"/>
      <c r="H3" s="144"/>
    </row>
    <row r="4" spans="1:8">
      <c r="A4" s="145"/>
      <c r="B4" s="146"/>
      <c r="C4" s="147"/>
      <c r="D4" s="148">
        <v>74709</v>
      </c>
      <c r="E4" s="149"/>
      <c r="F4" s="150">
        <v>29239</v>
      </c>
      <c r="G4" s="151"/>
      <c r="H4" s="152"/>
    </row>
    <row r="5" spans="1:8">
      <c r="A5" s="133" t="s">
        <v>546</v>
      </c>
      <c r="B5" s="138"/>
      <c r="C5" s="139"/>
      <c r="D5" s="140">
        <v>191276</v>
      </c>
      <c r="E5" s="141"/>
      <c r="F5" s="142">
        <v>66255</v>
      </c>
      <c r="G5" s="143"/>
      <c r="H5" s="144"/>
    </row>
    <row r="6" spans="1:8">
      <c r="A6" s="145"/>
      <c r="B6" s="146"/>
      <c r="C6" s="147"/>
      <c r="D6" s="148">
        <v>130476</v>
      </c>
      <c r="E6" s="149"/>
      <c r="F6" s="150">
        <v>31822</v>
      </c>
      <c r="G6" s="151"/>
      <c r="H6" s="152"/>
    </row>
    <row r="7" spans="1:8">
      <c r="A7" s="133" t="s">
        <v>547</v>
      </c>
      <c r="B7" s="138"/>
      <c r="C7" s="139"/>
      <c r="D7" s="140">
        <v>96986</v>
      </c>
      <c r="E7" s="141"/>
      <c r="F7" s="142">
        <v>92247</v>
      </c>
      <c r="G7" s="143"/>
      <c r="H7" s="144"/>
    </row>
    <row r="8" spans="1:8">
      <c r="A8" s="145"/>
      <c r="B8" s="146"/>
      <c r="C8" s="147"/>
      <c r="D8" s="148">
        <v>62926</v>
      </c>
      <c r="E8" s="149"/>
      <c r="F8" s="150">
        <v>37204</v>
      </c>
      <c r="G8" s="151"/>
      <c r="H8" s="152"/>
    </row>
    <row r="9" spans="1:8">
      <c r="A9" s="133" t="s">
        <v>548</v>
      </c>
      <c r="B9" s="138"/>
      <c r="C9" s="139"/>
      <c r="D9" s="140">
        <v>90464</v>
      </c>
      <c r="E9" s="141"/>
      <c r="F9" s="142">
        <v>67319</v>
      </c>
      <c r="G9" s="143"/>
      <c r="H9" s="144"/>
    </row>
    <row r="10" spans="1:8">
      <c r="A10" s="145"/>
      <c r="B10" s="146"/>
      <c r="C10" s="147"/>
      <c r="D10" s="148">
        <v>59312</v>
      </c>
      <c r="E10" s="149"/>
      <c r="F10" s="150">
        <v>38101</v>
      </c>
      <c r="G10" s="151"/>
      <c r="H10" s="152"/>
    </row>
    <row r="11" spans="1:8">
      <c r="A11" s="133" t="s">
        <v>549</v>
      </c>
      <c r="B11" s="138"/>
      <c r="C11" s="139"/>
      <c r="D11" s="140">
        <v>130730</v>
      </c>
      <c r="E11" s="141"/>
      <c r="F11" s="142">
        <v>70615</v>
      </c>
      <c r="G11" s="143"/>
      <c r="H11" s="144"/>
    </row>
    <row r="12" spans="1:8">
      <c r="A12" s="145"/>
      <c r="B12" s="146"/>
      <c r="C12" s="153"/>
      <c r="D12" s="148">
        <v>80708</v>
      </c>
      <c r="E12" s="149"/>
      <c r="F12" s="150">
        <v>37382</v>
      </c>
      <c r="G12" s="151"/>
      <c r="H12" s="152"/>
    </row>
    <row r="13" spans="1:8">
      <c r="A13" s="133"/>
      <c r="B13" s="138"/>
      <c r="C13" s="154"/>
      <c r="D13" s="155">
        <v>135243</v>
      </c>
      <c r="E13" s="156"/>
      <c r="F13" s="157">
        <v>72078</v>
      </c>
      <c r="G13" s="158"/>
      <c r="H13" s="144"/>
    </row>
    <row r="14" spans="1:8">
      <c r="A14" s="145"/>
      <c r="B14" s="146"/>
      <c r="C14" s="147"/>
      <c r="D14" s="148">
        <v>81626</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v>
      </c>
      <c r="C19" s="159">
        <f>ROUND(VALUE(SUBSTITUTE(実質収支比率等に係る経年分析!G$48,"▲","-")),2)</f>
        <v>3.93</v>
      </c>
      <c r="D19" s="159">
        <f>ROUND(VALUE(SUBSTITUTE(実質収支比率等に係る経年分析!H$48,"▲","-")),2)</f>
        <v>4.09</v>
      </c>
      <c r="E19" s="159">
        <f>ROUND(VALUE(SUBSTITUTE(実質収支比率等に係る経年分析!I$48,"▲","-")),2)</f>
        <v>5.38</v>
      </c>
      <c r="F19" s="159">
        <f>ROUND(VALUE(SUBSTITUTE(実質収支比率等に係る経年分析!J$48,"▲","-")),2)</f>
        <v>2.0499999999999998</v>
      </c>
    </row>
    <row r="20" spans="1:11">
      <c r="A20" s="159" t="s">
        <v>49</v>
      </c>
      <c r="B20" s="159">
        <f>ROUND(VALUE(SUBSTITUTE(実質収支比率等に係る経年分析!F$47,"▲","-")),2)</f>
        <v>16.63</v>
      </c>
      <c r="C20" s="159">
        <f>ROUND(VALUE(SUBSTITUTE(実質収支比率等に係る経年分析!G$47,"▲","-")),2)</f>
        <v>16.79</v>
      </c>
      <c r="D20" s="159">
        <f>ROUND(VALUE(SUBSTITUTE(実質収支比率等に係る経年分析!H$47,"▲","-")),2)</f>
        <v>17</v>
      </c>
      <c r="E20" s="159">
        <f>ROUND(VALUE(SUBSTITUTE(実質収支比率等に係る経年分析!I$47,"▲","-")),2)</f>
        <v>17.84</v>
      </c>
      <c r="F20" s="159">
        <f>ROUND(VALUE(SUBSTITUTE(実質収支比率等に係る経年分析!J$47,"▲","-")),2)</f>
        <v>18.399999999999999</v>
      </c>
    </row>
    <row r="21" spans="1:11">
      <c r="A21" s="159" t="s">
        <v>50</v>
      </c>
      <c r="B21" s="159">
        <f>IF(ISNUMBER(VALUE(SUBSTITUTE(実質収支比率等に係る経年分析!F$49,"▲","-"))),ROUND(VALUE(SUBSTITUTE(実質収支比率等に係る経年分析!F$49,"▲","-")),2),NA())</f>
        <v>6.35</v>
      </c>
      <c r="C21" s="159">
        <f>IF(ISNUMBER(VALUE(SUBSTITUTE(実質収支比率等に係る経年分析!G$49,"▲","-"))),ROUND(VALUE(SUBSTITUTE(実質収支比率等に係る経年分析!G$49,"▲","-")),2),NA())</f>
        <v>8.3699999999999992</v>
      </c>
      <c r="D21" s="159">
        <f>IF(ISNUMBER(VALUE(SUBSTITUTE(実質収支比率等に係る経年分析!H$49,"▲","-"))),ROUND(VALUE(SUBSTITUTE(実質収支比率等に係る経年分析!H$49,"▲","-")),2),NA())</f>
        <v>3.71</v>
      </c>
      <c r="E21" s="159">
        <f>IF(ISNUMBER(VALUE(SUBSTITUTE(実質収支比率等に係る経年分析!I$49,"▲","-"))),ROUND(VALUE(SUBSTITUTE(実質収支比率等に係る経年分析!I$49,"▲","-")),2),NA())</f>
        <v>6.45</v>
      </c>
      <c r="F21" s="159">
        <f>IF(ISNUMBER(VALUE(SUBSTITUTE(実質収支比率等に係る経年分析!J$49,"▲","-"))),ROUND(VALUE(SUBSTITUTE(実質収支比率等に係る経年分析!J$49,"▲","-")),2),NA())</f>
        <v>2.02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2.0499999999999998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5.69</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17.600000000000001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19.760000000000002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16.260000000000002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14.44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6481</v>
      </c>
      <c r="E42" s="161"/>
      <c r="F42" s="161"/>
      <c r="G42" s="161">
        <f>'実質公債費比率（分子）の構造'!L$52</f>
        <v>6767</v>
      </c>
      <c r="H42" s="161"/>
      <c r="I42" s="161"/>
      <c r="J42" s="161">
        <f>'実質公債費比率（分子）の構造'!M$52</f>
        <v>6515</v>
      </c>
      <c r="K42" s="161"/>
      <c r="L42" s="161"/>
      <c r="M42" s="161">
        <f>'実質公債費比率（分子）の構造'!N$52</f>
        <v>6274</v>
      </c>
      <c r="N42" s="161"/>
      <c r="O42" s="161"/>
      <c r="P42" s="161">
        <f>'実質公債費比率（分子）の構造'!O$52</f>
        <v>6157</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77</v>
      </c>
      <c r="C44" s="161"/>
      <c r="D44" s="161"/>
      <c r="E44" s="161">
        <f>'実質公債費比率（分子）の構造'!L$50</f>
        <v>64</v>
      </c>
      <c r="F44" s="161"/>
      <c r="G44" s="161"/>
      <c r="H44" s="161">
        <f>'実質公債費比率（分子）の構造'!M$50</f>
        <v>55</v>
      </c>
      <c r="I44" s="161"/>
      <c r="J44" s="161"/>
      <c r="K44" s="161">
        <f>'実質公債費比率（分子）の構造'!N$50</f>
        <v>53</v>
      </c>
      <c r="L44" s="161"/>
      <c r="M44" s="161"/>
      <c r="N44" s="161">
        <f>'実質公債費比率（分子）の構造'!O$50</f>
        <v>49</v>
      </c>
      <c r="O44" s="161"/>
      <c r="P44" s="161"/>
    </row>
    <row r="45" spans="1:16">
      <c r="A45" s="161" t="s">
        <v>60</v>
      </c>
      <c r="B45" s="161">
        <f>'実質公債費比率（分子）の構造'!K$49</f>
        <v>7</v>
      </c>
      <c r="C45" s="161"/>
      <c r="D45" s="161"/>
      <c r="E45" s="161">
        <f>'実質公債費比率（分子）の構造'!L$49</f>
        <v>7</v>
      </c>
      <c r="F45" s="161"/>
      <c r="G45" s="161"/>
      <c r="H45" s="161">
        <f>'実質公債費比率（分子）の構造'!M$49</f>
        <v>7</v>
      </c>
      <c r="I45" s="161"/>
      <c r="J45" s="161"/>
      <c r="K45" s="161">
        <f>'実質公債費比率（分子）の構造'!N$49</f>
        <v>8</v>
      </c>
      <c r="L45" s="161"/>
      <c r="M45" s="161"/>
      <c r="N45" s="161">
        <f>'実質公債費比率（分子）の構造'!O$49</f>
        <v>8</v>
      </c>
      <c r="O45" s="161"/>
      <c r="P45" s="161"/>
    </row>
    <row r="46" spans="1:16">
      <c r="A46" s="161" t="s">
        <v>61</v>
      </c>
      <c r="B46" s="161">
        <f>'実質公債費比率（分子）の構造'!K$48</f>
        <v>1069</v>
      </c>
      <c r="C46" s="161"/>
      <c r="D46" s="161"/>
      <c r="E46" s="161">
        <f>'実質公債費比率（分子）の構造'!L$48</f>
        <v>1265</v>
      </c>
      <c r="F46" s="161"/>
      <c r="G46" s="161"/>
      <c r="H46" s="161">
        <f>'実質公債費比率（分子）の構造'!M$48</f>
        <v>1308</v>
      </c>
      <c r="I46" s="161"/>
      <c r="J46" s="161"/>
      <c r="K46" s="161">
        <f>'実質公債費比率（分子）の構造'!N$48</f>
        <v>1469</v>
      </c>
      <c r="L46" s="161"/>
      <c r="M46" s="161"/>
      <c r="N46" s="161">
        <f>'実質公債費比率（分子）の構造'!O$48</f>
        <v>1643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7528</v>
      </c>
      <c r="C49" s="161"/>
      <c r="D49" s="161"/>
      <c r="E49" s="161">
        <f>'実質公債費比率（分子）の構造'!L$45</f>
        <v>7127</v>
      </c>
      <c r="F49" s="161"/>
      <c r="G49" s="161"/>
      <c r="H49" s="161">
        <f>'実質公債費比率（分子）の構造'!M$45</f>
        <v>6468</v>
      </c>
      <c r="I49" s="161"/>
      <c r="J49" s="161"/>
      <c r="K49" s="161">
        <f>'実質公債費比率（分子）の構造'!N$45</f>
        <v>5982</v>
      </c>
      <c r="L49" s="161"/>
      <c r="M49" s="161"/>
      <c r="N49" s="161">
        <f>'実質公債費比率（分子）の構造'!O$45</f>
        <v>5900</v>
      </c>
      <c r="O49" s="161"/>
      <c r="P49" s="161"/>
    </row>
    <row r="50" spans="1:16">
      <c r="A50" s="161" t="s">
        <v>65</v>
      </c>
      <c r="B50" s="161" t="e">
        <f>NA()</f>
        <v>#N/A</v>
      </c>
      <c r="C50" s="161">
        <f>IF(ISNUMBER('実質公債費比率（分子）の構造'!K$53),'実質公債費比率（分子）の構造'!K$53,NA())</f>
        <v>2200</v>
      </c>
      <c r="D50" s="161" t="e">
        <f>NA()</f>
        <v>#N/A</v>
      </c>
      <c r="E50" s="161" t="e">
        <f>NA()</f>
        <v>#N/A</v>
      </c>
      <c r="F50" s="161">
        <f>IF(ISNUMBER('実質公債費比率（分子）の構造'!L$53),'実質公債費比率（分子）の構造'!L$53,NA())</f>
        <v>1696</v>
      </c>
      <c r="G50" s="161" t="e">
        <f>NA()</f>
        <v>#N/A</v>
      </c>
      <c r="H50" s="161" t="e">
        <f>NA()</f>
        <v>#N/A</v>
      </c>
      <c r="I50" s="161">
        <f>IF(ISNUMBER('実質公債費比率（分子）の構造'!M$53),'実質公債費比率（分子）の構造'!M$53,NA())</f>
        <v>1323</v>
      </c>
      <c r="J50" s="161" t="e">
        <f>NA()</f>
        <v>#N/A</v>
      </c>
      <c r="K50" s="161" t="e">
        <f>NA()</f>
        <v>#N/A</v>
      </c>
      <c r="L50" s="161">
        <f>IF(ISNUMBER('実質公債費比率（分子）の構造'!N$53),'実質公債費比率（分子）の構造'!N$53,NA())</f>
        <v>1238</v>
      </c>
      <c r="M50" s="161" t="e">
        <f>NA()</f>
        <v>#N/A</v>
      </c>
      <c r="N50" s="161" t="e">
        <f>NA()</f>
        <v>#N/A</v>
      </c>
      <c r="O50" s="161">
        <f>IF(ISNUMBER('実質公債費比率（分子）の構造'!O$53),'実質公債費比率（分子）の構造'!O$53,NA())</f>
        <v>1443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53967</v>
      </c>
      <c r="E56" s="160"/>
      <c r="F56" s="160"/>
      <c r="G56" s="160">
        <f>'将来負担比率（分子）の構造'!J$52</f>
        <v>55263</v>
      </c>
      <c r="H56" s="160"/>
      <c r="I56" s="160"/>
      <c r="J56" s="160">
        <f>'将来負担比率（分子）の構造'!K$52</f>
        <v>54356</v>
      </c>
      <c r="K56" s="160"/>
      <c r="L56" s="160"/>
      <c r="M56" s="160">
        <f>'将来負担比率（分子）の構造'!L$52</f>
        <v>52760</v>
      </c>
      <c r="N56" s="160"/>
      <c r="O56" s="160"/>
      <c r="P56" s="160">
        <f>'将来負担比率（分子）の構造'!M$52</f>
        <v>51813</v>
      </c>
    </row>
    <row r="57" spans="1:16">
      <c r="A57" s="160" t="s">
        <v>36</v>
      </c>
      <c r="B57" s="160"/>
      <c r="C57" s="160"/>
      <c r="D57" s="160">
        <f>'将来負担比率（分子）の構造'!I$51</f>
        <v>4318</v>
      </c>
      <c r="E57" s="160"/>
      <c r="F57" s="160"/>
      <c r="G57" s="160">
        <f>'将来負担比率（分子）の構造'!J$51</f>
        <v>4316</v>
      </c>
      <c r="H57" s="160"/>
      <c r="I57" s="160"/>
      <c r="J57" s="160">
        <f>'将来負担比率（分子）の構造'!K$51</f>
        <v>3817</v>
      </c>
      <c r="K57" s="160"/>
      <c r="L57" s="160"/>
      <c r="M57" s="160">
        <f>'将来負担比率（分子）の構造'!L$51</f>
        <v>4013</v>
      </c>
      <c r="N57" s="160"/>
      <c r="O57" s="160"/>
      <c r="P57" s="160">
        <f>'将来負担比率（分子）の構造'!M$51</f>
        <v>3726</v>
      </c>
    </row>
    <row r="58" spans="1:16">
      <c r="A58" s="160" t="s">
        <v>35</v>
      </c>
      <c r="B58" s="160"/>
      <c r="C58" s="160"/>
      <c r="D58" s="160">
        <f>'将来負担比率（分子）の構造'!I$50</f>
        <v>12936</v>
      </c>
      <c r="E58" s="160"/>
      <c r="F58" s="160"/>
      <c r="G58" s="160">
        <f>'将来負担比率（分子）の構造'!J$50</f>
        <v>11858</v>
      </c>
      <c r="H58" s="160"/>
      <c r="I58" s="160"/>
      <c r="J58" s="160">
        <f>'将来負担比率（分子）の構造'!K$50</f>
        <v>13132</v>
      </c>
      <c r="K58" s="160"/>
      <c r="L58" s="160"/>
      <c r="M58" s="160">
        <f>'将来負担比率（分子）の構造'!L$50</f>
        <v>13087</v>
      </c>
      <c r="N58" s="160"/>
      <c r="O58" s="160"/>
      <c r="P58" s="160">
        <f>'将来負担比率（分子）の構造'!M$50</f>
        <v>13021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v>
      </c>
      <c r="C61" s="160"/>
      <c r="D61" s="160"/>
      <c r="E61" s="160">
        <f>'将来負担比率（分子）の構造'!J$46</f>
        <v>4</v>
      </c>
      <c r="F61" s="160"/>
      <c r="G61" s="160"/>
      <c r="H61" s="160">
        <f>'将来負担比率（分子）の構造'!K$46</f>
        <v>2</v>
      </c>
      <c r="I61" s="160"/>
      <c r="J61" s="160"/>
      <c r="K61" s="160">
        <f>'将来負担比率（分子）の構造'!L$46</f>
        <v>1</v>
      </c>
      <c r="L61" s="160"/>
      <c r="M61" s="160"/>
      <c r="N61" s="160">
        <f>'将来負担比率（分子）の構造'!M$46</f>
        <v>1</v>
      </c>
      <c r="O61" s="160"/>
      <c r="P61" s="160"/>
    </row>
    <row r="62" spans="1:16">
      <c r="A62" s="160" t="s">
        <v>29</v>
      </c>
      <c r="B62" s="160">
        <f>'将来負担比率（分子）の構造'!I$45</f>
        <v>6735</v>
      </c>
      <c r="C62" s="160"/>
      <c r="D62" s="160"/>
      <c r="E62" s="160">
        <f>'将来負担比率（分子）の構造'!J$45</f>
        <v>6449</v>
      </c>
      <c r="F62" s="160"/>
      <c r="G62" s="160"/>
      <c r="H62" s="160">
        <f>'将来負担比率（分子）の構造'!K$45</f>
        <v>6178</v>
      </c>
      <c r="I62" s="160"/>
      <c r="J62" s="160"/>
      <c r="K62" s="160">
        <f>'将来負担比率（分子）の構造'!L$45</f>
        <v>5861</v>
      </c>
      <c r="L62" s="160"/>
      <c r="M62" s="160"/>
      <c r="N62" s="160">
        <f>'将来負担比率（分子）の構造'!M$45</f>
        <v>5811</v>
      </c>
      <c r="O62" s="160"/>
      <c r="P62" s="160"/>
    </row>
    <row r="63" spans="1:16">
      <c r="A63" s="160" t="s">
        <v>28</v>
      </c>
      <c r="B63" s="160">
        <f>'将来負担比率（分子）の構造'!I$44</f>
        <v>41</v>
      </c>
      <c r="C63" s="160"/>
      <c r="D63" s="160"/>
      <c r="E63" s="160">
        <f>'将来負担比率（分子）の構造'!J$44</f>
        <v>36</v>
      </c>
      <c r="F63" s="160"/>
      <c r="G63" s="160"/>
      <c r="H63" s="160">
        <f>'将来負担比率（分子）の構造'!K$44</f>
        <v>29</v>
      </c>
      <c r="I63" s="160"/>
      <c r="J63" s="160"/>
      <c r="K63" s="160">
        <f>'将来負担比率（分子）の構造'!L$44</f>
        <v>22</v>
      </c>
      <c r="L63" s="160"/>
      <c r="M63" s="160"/>
      <c r="N63" s="160">
        <f>'将来負担比率（分子）の構造'!M$44</f>
        <v>15</v>
      </c>
      <c r="O63" s="160"/>
      <c r="P63" s="160"/>
    </row>
    <row r="64" spans="1:16">
      <c r="A64" s="160" t="s">
        <v>27</v>
      </c>
      <c r="B64" s="160">
        <f>'将来負担比率（分子）の構造'!I$43</f>
        <v>13701</v>
      </c>
      <c r="C64" s="160"/>
      <c r="D64" s="160"/>
      <c r="E64" s="160">
        <f>'将来負担比率（分子）の構造'!J$43</f>
        <v>14709</v>
      </c>
      <c r="F64" s="160"/>
      <c r="G64" s="160"/>
      <c r="H64" s="160">
        <f>'将来負担比率（分子）の構造'!K$43</f>
        <v>15568</v>
      </c>
      <c r="I64" s="160"/>
      <c r="J64" s="160"/>
      <c r="K64" s="160">
        <f>'将来負担比率（分子）の構造'!L$43</f>
        <v>16091</v>
      </c>
      <c r="L64" s="160"/>
      <c r="M64" s="160"/>
      <c r="N64" s="160">
        <f>'将来負担比率（分子）の構造'!M$43</f>
        <v>15780</v>
      </c>
      <c r="O64" s="160"/>
      <c r="P64" s="160"/>
    </row>
    <row r="65" spans="1:16">
      <c r="A65" s="160" t="s">
        <v>26</v>
      </c>
      <c r="B65" s="160">
        <f>'将来負担比率（分子）の構造'!I$42</f>
        <v>359</v>
      </c>
      <c r="C65" s="160"/>
      <c r="D65" s="160"/>
      <c r="E65" s="160">
        <f>'将来負担比率（分子）の構造'!J$42</f>
        <v>310</v>
      </c>
      <c r="F65" s="160"/>
      <c r="G65" s="160"/>
      <c r="H65" s="160">
        <f>'将来負担比率（分子）の構造'!K$42</f>
        <v>266</v>
      </c>
      <c r="I65" s="160"/>
      <c r="J65" s="160"/>
      <c r="K65" s="160">
        <f>'将来負担比率（分子）の構造'!L$42</f>
        <v>222</v>
      </c>
      <c r="L65" s="160"/>
      <c r="M65" s="160"/>
      <c r="N65" s="160">
        <f>'将来負担比率（分子）の構造'!M$42</f>
        <v>181</v>
      </c>
      <c r="O65" s="160"/>
      <c r="P65" s="160"/>
    </row>
    <row r="66" spans="1:16">
      <c r="A66" s="160" t="s">
        <v>25</v>
      </c>
      <c r="B66" s="160">
        <f>'将来負担比率（分子）の構造'!I$41</f>
        <v>59691</v>
      </c>
      <c r="C66" s="160"/>
      <c r="D66" s="160"/>
      <c r="E66" s="160">
        <f>'将来負担比率（分子）の構造'!J$41</f>
        <v>59562</v>
      </c>
      <c r="F66" s="160"/>
      <c r="G66" s="160"/>
      <c r="H66" s="160">
        <f>'将来負担比率（分子）の構造'!K$41</f>
        <v>58339</v>
      </c>
      <c r="I66" s="160"/>
      <c r="J66" s="160"/>
      <c r="K66" s="160">
        <f>'将来負担比率（分子）の構造'!L$41</f>
        <v>56078</v>
      </c>
      <c r="L66" s="160"/>
      <c r="M66" s="160"/>
      <c r="N66" s="160">
        <f>'将来負担比率（分子）の構造'!M$41</f>
        <v>55046</v>
      </c>
      <c r="O66" s="160"/>
      <c r="P66" s="160"/>
    </row>
    <row r="67" spans="1:16">
      <c r="A67" s="160" t="s">
        <v>69</v>
      </c>
      <c r="B67" s="160" t="e">
        <f>NA()</f>
        <v>#N/A</v>
      </c>
      <c r="C67" s="160">
        <f>IF(ISNUMBER('将来負担比率（分子）の構造'!I$53), IF('将来負担比率（分子）の構造'!I$53 &lt; 0, 0, '将来負担比率（分子）の構造'!I$53), NA())</f>
        <v>9310</v>
      </c>
      <c r="D67" s="160" t="e">
        <f>NA()</f>
        <v>#N/A</v>
      </c>
      <c r="E67" s="160" t="e">
        <f>NA()</f>
        <v>#N/A</v>
      </c>
      <c r="F67" s="160">
        <f>IF(ISNUMBER('将来負担比率（分子）の構造'!J$53), IF('将来負担比率（分子）の構造'!J$53 &lt; 0, 0, '将来負担比率（分子）の構造'!J$53), NA())</f>
        <v>9632</v>
      </c>
      <c r="G67" s="160" t="e">
        <f>NA()</f>
        <v>#N/A</v>
      </c>
      <c r="H67" s="160" t="e">
        <f>NA()</f>
        <v>#N/A</v>
      </c>
      <c r="I67" s="160">
        <f>IF(ISNUMBER('将来負担比率（分子）の構造'!K$53), IF('将来負担比率（分子）の構造'!K$53 &lt; 0, 0, '将来負担比率（分子）の構造'!K$53), NA())</f>
        <v>9076</v>
      </c>
      <c r="J67" s="160" t="e">
        <f>NA()</f>
        <v>#N/A</v>
      </c>
      <c r="K67" s="160" t="e">
        <f>NA()</f>
        <v>#N/A</v>
      </c>
      <c r="L67" s="160">
        <f>IF(ISNUMBER('将来負担比率（分子）の構造'!L$53), IF('将来負担比率（分子）の構造'!L$53 &lt; 0, 0, '将来負担比率（分子）の構造'!L$53), NA())</f>
        <v>8415</v>
      </c>
      <c r="M67" s="160" t="e">
        <f>NA()</f>
        <v>#N/A</v>
      </c>
      <c r="N67" s="160" t="e">
        <f>NA()</f>
        <v>#N/A</v>
      </c>
      <c r="O67" s="160">
        <f>IF(ISNUMBER('将来負担比率（分子）の構造'!M$53), IF('将来負担比率（分子）の構造'!M$53 &lt; 0, 0, '将来負担比率（分子）の構造'!M$53), NA())</f>
        <v>8274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4175</v>
      </c>
      <c r="C72" s="164">
        <f>基金残高に係る経年分析!G55</f>
        <v>4180</v>
      </c>
      <c r="D72" s="164">
        <f>基金残高に係る経年分析!H55</f>
        <v>4185</v>
      </c>
    </row>
    <row r="73" spans="1:16">
      <c r="A73" s="163" t="s">
        <v>72</v>
      </c>
      <c r="B73" s="164">
        <f>基金残高に係る経年分析!F56</f>
        <v>360</v>
      </c>
      <c r="C73" s="164">
        <f>基金残高に係る経年分析!G56</f>
        <v>260</v>
      </c>
      <c r="D73" s="164" t="str">
        <f>基金残高に係る経年分析!H56</f>
        <v>-</v>
      </c>
    </row>
    <row r="74" spans="1:16">
      <c r="A74" s="163" t="s">
        <v>73</v>
      </c>
      <c r="B74" s="164">
        <f>基金残高に係る経年分析!F57</f>
        <v>11606</v>
      </c>
      <c r="C74" s="164">
        <f>基金残高に係る経年分析!G57</f>
        <v>11764</v>
      </c>
      <c r="D74" s="164">
        <f>基金残高に係る経年分析!H57</f>
        <v>12014</v>
      </c>
    </row>
  </sheetData>
  <sheetProtection algorithmName="SHA-512" hashValue="lD3BAKJC4dUbQqACzYfAFgFOa86hZHMFIHTEpdMGGIY86WzqKcbtqoyzJkt16cw2xOekN7m9YYR6nV9LoJYGLw==" saltValue="k/ZAbkXaNnEXhHbu9cjbKA==" spinCount="100000" sheet="1" objects="1" scenarios="1"/>
  <customSheetViews>
    <customSheetView guid="{3E4F4575-8CC4-4CAD-A67E-52DE3F5AF8CC}"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9" sqref="R9:AO11"/>
    </sheetView>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6777934</v>
      </c>
      <c r="S5" s="707"/>
      <c r="T5" s="707"/>
      <c r="U5" s="707"/>
      <c r="V5" s="707"/>
      <c r="W5" s="707"/>
      <c r="X5" s="707"/>
      <c r="Y5" s="753"/>
      <c r="Z5" s="771">
        <v>16.7</v>
      </c>
      <c r="AA5" s="771"/>
      <c r="AB5" s="771"/>
      <c r="AC5" s="771"/>
      <c r="AD5" s="772">
        <v>6485490</v>
      </c>
      <c r="AE5" s="772"/>
      <c r="AF5" s="772"/>
      <c r="AG5" s="772"/>
      <c r="AH5" s="772"/>
      <c r="AI5" s="772"/>
      <c r="AJ5" s="772"/>
      <c r="AK5" s="772"/>
      <c r="AL5" s="754">
        <v>29.7</v>
      </c>
      <c r="AM5" s="723"/>
      <c r="AN5" s="723"/>
      <c r="AO5" s="755"/>
      <c r="AP5" s="740" t="s">
        <v>222</v>
      </c>
      <c r="AQ5" s="741"/>
      <c r="AR5" s="741"/>
      <c r="AS5" s="741"/>
      <c r="AT5" s="741"/>
      <c r="AU5" s="741"/>
      <c r="AV5" s="741"/>
      <c r="AW5" s="741"/>
      <c r="AX5" s="741"/>
      <c r="AY5" s="741"/>
      <c r="AZ5" s="741"/>
      <c r="BA5" s="741"/>
      <c r="BB5" s="741"/>
      <c r="BC5" s="741"/>
      <c r="BD5" s="741"/>
      <c r="BE5" s="741"/>
      <c r="BF5" s="742"/>
      <c r="BG5" s="641">
        <v>6481029</v>
      </c>
      <c r="BH5" s="644"/>
      <c r="BI5" s="644"/>
      <c r="BJ5" s="644"/>
      <c r="BK5" s="644"/>
      <c r="BL5" s="644"/>
      <c r="BM5" s="644"/>
      <c r="BN5" s="645"/>
      <c r="BO5" s="703">
        <v>95.6</v>
      </c>
      <c r="BP5" s="703"/>
      <c r="BQ5" s="703"/>
      <c r="BR5" s="703"/>
      <c r="BS5" s="704">
        <v>55869</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433289</v>
      </c>
      <c r="S6" s="644"/>
      <c r="T6" s="644"/>
      <c r="U6" s="644"/>
      <c r="V6" s="644"/>
      <c r="W6" s="644"/>
      <c r="X6" s="644"/>
      <c r="Y6" s="645"/>
      <c r="Z6" s="703">
        <v>1.1000000000000001</v>
      </c>
      <c r="AA6" s="703"/>
      <c r="AB6" s="703"/>
      <c r="AC6" s="703"/>
      <c r="AD6" s="704">
        <v>433289</v>
      </c>
      <c r="AE6" s="704"/>
      <c r="AF6" s="704"/>
      <c r="AG6" s="704"/>
      <c r="AH6" s="704"/>
      <c r="AI6" s="704"/>
      <c r="AJ6" s="704"/>
      <c r="AK6" s="704"/>
      <c r="AL6" s="646">
        <v>2</v>
      </c>
      <c r="AM6" s="647"/>
      <c r="AN6" s="647"/>
      <c r="AO6" s="705"/>
      <c r="AP6" s="638" t="s">
        <v>227</v>
      </c>
      <c r="AQ6" s="639"/>
      <c r="AR6" s="639"/>
      <c r="AS6" s="639"/>
      <c r="AT6" s="639"/>
      <c r="AU6" s="639"/>
      <c r="AV6" s="639"/>
      <c r="AW6" s="639"/>
      <c r="AX6" s="639"/>
      <c r="AY6" s="639"/>
      <c r="AZ6" s="639"/>
      <c r="BA6" s="639"/>
      <c r="BB6" s="639"/>
      <c r="BC6" s="639"/>
      <c r="BD6" s="639"/>
      <c r="BE6" s="639"/>
      <c r="BF6" s="640"/>
      <c r="BG6" s="641">
        <v>6481029</v>
      </c>
      <c r="BH6" s="644"/>
      <c r="BI6" s="644"/>
      <c r="BJ6" s="644"/>
      <c r="BK6" s="644"/>
      <c r="BL6" s="644"/>
      <c r="BM6" s="644"/>
      <c r="BN6" s="645"/>
      <c r="BO6" s="703">
        <v>95.6</v>
      </c>
      <c r="BP6" s="703"/>
      <c r="BQ6" s="703"/>
      <c r="BR6" s="703"/>
      <c r="BS6" s="704">
        <v>55869</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278984</v>
      </c>
      <c r="CS6" s="644"/>
      <c r="CT6" s="644"/>
      <c r="CU6" s="644"/>
      <c r="CV6" s="644"/>
      <c r="CW6" s="644"/>
      <c r="CX6" s="644"/>
      <c r="CY6" s="645"/>
      <c r="CZ6" s="754">
        <v>0.7</v>
      </c>
      <c r="DA6" s="723"/>
      <c r="DB6" s="723"/>
      <c r="DC6" s="757"/>
      <c r="DD6" s="649" t="s">
        <v>132</v>
      </c>
      <c r="DE6" s="644"/>
      <c r="DF6" s="644"/>
      <c r="DG6" s="644"/>
      <c r="DH6" s="644"/>
      <c r="DI6" s="644"/>
      <c r="DJ6" s="644"/>
      <c r="DK6" s="644"/>
      <c r="DL6" s="644"/>
      <c r="DM6" s="644"/>
      <c r="DN6" s="644"/>
      <c r="DO6" s="644"/>
      <c r="DP6" s="645"/>
      <c r="DQ6" s="649">
        <v>278398</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12902</v>
      </c>
      <c r="S7" s="644"/>
      <c r="T7" s="644"/>
      <c r="U7" s="644"/>
      <c r="V7" s="644"/>
      <c r="W7" s="644"/>
      <c r="X7" s="644"/>
      <c r="Y7" s="645"/>
      <c r="Z7" s="703">
        <v>0</v>
      </c>
      <c r="AA7" s="703"/>
      <c r="AB7" s="703"/>
      <c r="AC7" s="703"/>
      <c r="AD7" s="704">
        <v>12902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2675433</v>
      </c>
      <c r="BH7" s="644"/>
      <c r="BI7" s="644"/>
      <c r="BJ7" s="644"/>
      <c r="BK7" s="644"/>
      <c r="BL7" s="644"/>
      <c r="BM7" s="644"/>
      <c r="BN7" s="645"/>
      <c r="BO7" s="703">
        <v>39.5</v>
      </c>
      <c r="BP7" s="703"/>
      <c r="BQ7" s="703"/>
      <c r="BR7" s="703"/>
      <c r="BS7" s="704">
        <v>55869</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5551587</v>
      </c>
      <c r="CS7" s="644"/>
      <c r="CT7" s="644"/>
      <c r="CU7" s="644"/>
      <c r="CV7" s="644"/>
      <c r="CW7" s="644"/>
      <c r="CX7" s="644"/>
      <c r="CY7" s="645"/>
      <c r="CZ7" s="703">
        <v>14</v>
      </c>
      <c r="DA7" s="703"/>
      <c r="DB7" s="703"/>
      <c r="DC7" s="703"/>
      <c r="DD7" s="649">
        <v>1072057</v>
      </c>
      <c r="DE7" s="644"/>
      <c r="DF7" s="644"/>
      <c r="DG7" s="644"/>
      <c r="DH7" s="644"/>
      <c r="DI7" s="644"/>
      <c r="DJ7" s="644"/>
      <c r="DK7" s="644"/>
      <c r="DL7" s="644"/>
      <c r="DM7" s="644"/>
      <c r="DN7" s="644"/>
      <c r="DO7" s="644"/>
      <c r="DP7" s="645"/>
      <c r="DQ7" s="649">
        <v>4242581</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28791</v>
      </c>
      <c r="S8" s="644"/>
      <c r="T8" s="644"/>
      <c r="U8" s="644"/>
      <c r="V8" s="644"/>
      <c r="W8" s="644"/>
      <c r="X8" s="644"/>
      <c r="Y8" s="645"/>
      <c r="Z8" s="703">
        <v>0.1</v>
      </c>
      <c r="AA8" s="703"/>
      <c r="AB8" s="703"/>
      <c r="AC8" s="703"/>
      <c r="AD8" s="704">
        <v>28791</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87401</v>
      </c>
      <c r="BH8" s="644"/>
      <c r="BI8" s="644"/>
      <c r="BJ8" s="644"/>
      <c r="BK8" s="644"/>
      <c r="BL8" s="644"/>
      <c r="BM8" s="644"/>
      <c r="BN8" s="645"/>
      <c r="BO8" s="703">
        <v>1.3</v>
      </c>
      <c r="BP8" s="703"/>
      <c r="BQ8" s="703"/>
      <c r="BR8" s="703"/>
      <c r="BS8" s="649" t="s">
        <v>132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10534157</v>
      </c>
      <c r="CS8" s="644"/>
      <c r="CT8" s="644"/>
      <c r="CU8" s="644"/>
      <c r="CV8" s="644"/>
      <c r="CW8" s="644"/>
      <c r="CX8" s="644"/>
      <c r="CY8" s="645"/>
      <c r="CZ8" s="703">
        <v>26.6</v>
      </c>
      <c r="DA8" s="703"/>
      <c r="DB8" s="703"/>
      <c r="DC8" s="703"/>
      <c r="DD8" s="649">
        <v>907942</v>
      </c>
      <c r="DE8" s="644"/>
      <c r="DF8" s="644"/>
      <c r="DG8" s="644"/>
      <c r="DH8" s="644"/>
      <c r="DI8" s="644"/>
      <c r="DJ8" s="644"/>
      <c r="DK8" s="644"/>
      <c r="DL8" s="644"/>
      <c r="DM8" s="644"/>
      <c r="DN8" s="644"/>
      <c r="DO8" s="644"/>
      <c r="DP8" s="645"/>
      <c r="DQ8" s="649">
        <v>5900466</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26807</v>
      </c>
      <c r="S9" s="644"/>
      <c r="T9" s="644"/>
      <c r="U9" s="644"/>
      <c r="V9" s="644"/>
      <c r="W9" s="644"/>
      <c r="X9" s="644"/>
      <c r="Y9" s="645"/>
      <c r="Z9" s="703">
        <v>0.1</v>
      </c>
      <c r="AA9" s="703"/>
      <c r="AB9" s="703"/>
      <c r="AC9" s="703"/>
      <c r="AD9" s="704">
        <v>26807</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2122559</v>
      </c>
      <c r="BH9" s="644"/>
      <c r="BI9" s="644"/>
      <c r="BJ9" s="644"/>
      <c r="BK9" s="644"/>
      <c r="BL9" s="644"/>
      <c r="BM9" s="644"/>
      <c r="BN9" s="645"/>
      <c r="BO9" s="703">
        <v>31.3</v>
      </c>
      <c r="BP9" s="703"/>
      <c r="BQ9" s="703"/>
      <c r="BR9" s="703"/>
      <c r="BS9" s="649" t="s">
        <v>237</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3483970</v>
      </c>
      <c r="CS9" s="644"/>
      <c r="CT9" s="644"/>
      <c r="CU9" s="644"/>
      <c r="CV9" s="644"/>
      <c r="CW9" s="644"/>
      <c r="CX9" s="644"/>
      <c r="CY9" s="645"/>
      <c r="CZ9" s="703">
        <v>8.8000000000000007</v>
      </c>
      <c r="DA9" s="703"/>
      <c r="DB9" s="703"/>
      <c r="DC9" s="703"/>
      <c r="DD9" s="649">
        <v>1032144</v>
      </c>
      <c r="DE9" s="644"/>
      <c r="DF9" s="644"/>
      <c r="DG9" s="644"/>
      <c r="DH9" s="644"/>
      <c r="DI9" s="644"/>
      <c r="DJ9" s="644"/>
      <c r="DK9" s="644"/>
      <c r="DL9" s="644"/>
      <c r="DM9" s="644"/>
      <c r="DN9" s="644"/>
      <c r="DO9" s="644"/>
      <c r="DP9" s="645"/>
      <c r="DQ9" s="649">
        <v>2168180</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240</v>
      </c>
      <c r="S10" s="644"/>
      <c r="T10" s="644"/>
      <c r="U10" s="644"/>
      <c r="V10" s="644"/>
      <c r="W10" s="644"/>
      <c r="X10" s="644"/>
      <c r="Y10" s="645"/>
      <c r="Z10" s="703" t="s">
        <v>237</v>
      </c>
      <c r="AA10" s="703"/>
      <c r="AB10" s="703"/>
      <c r="AC10" s="703"/>
      <c r="AD10" s="704" t="s">
        <v>237</v>
      </c>
      <c r="AE10" s="704"/>
      <c r="AF10" s="704"/>
      <c r="AG10" s="704"/>
      <c r="AH10" s="704"/>
      <c r="AI10" s="704"/>
      <c r="AJ10" s="704"/>
      <c r="AK10" s="704"/>
      <c r="AL10" s="646" t="s">
        <v>132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183355</v>
      </c>
      <c r="BH10" s="644"/>
      <c r="BI10" s="644"/>
      <c r="BJ10" s="644"/>
      <c r="BK10" s="644"/>
      <c r="BL10" s="644"/>
      <c r="BM10" s="644"/>
      <c r="BN10" s="645"/>
      <c r="BO10" s="703">
        <v>2.7</v>
      </c>
      <c r="BP10" s="703"/>
      <c r="BQ10" s="703"/>
      <c r="BR10" s="703"/>
      <c r="BS10" s="649" t="s">
        <v>240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197811</v>
      </c>
      <c r="CS10" s="644"/>
      <c r="CT10" s="644"/>
      <c r="CU10" s="644"/>
      <c r="CV10" s="644"/>
      <c r="CW10" s="644"/>
      <c r="CX10" s="644"/>
      <c r="CY10" s="645"/>
      <c r="CZ10" s="703">
        <v>0.5</v>
      </c>
      <c r="DA10" s="703"/>
      <c r="DB10" s="703"/>
      <c r="DC10" s="703"/>
      <c r="DD10" s="649" t="s">
        <v>240</v>
      </c>
      <c r="DE10" s="644"/>
      <c r="DF10" s="644"/>
      <c r="DG10" s="644"/>
      <c r="DH10" s="644"/>
      <c r="DI10" s="644"/>
      <c r="DJ10" s="644"/>
      <c r="DK10" s="644"/>
      <c r="DL10" s="644"/>
      <c r="DM10" s="644"/>
      <c r="DN10" s="644"/>
      <c r="DO10" s="644"/>
      <c r="DP10" s="645"/>
      <c r="DQ10" s="649">
        <v>27811</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237</v>
      </c>
      <c r="S11" s="644"/>
      <c r="T11" s="644"/>
      <c r="U11" s="644"/>
      <c r="V11" s="644"/>
      <c r="W11" s="644"/>
      <c r="X11" s="644"/>
      <c r="Y11" s="645"/>
      <c r="Z11" s="703" t="s">
        <v>240</v>
      </c>
      <c r="AA11" s="703"/>
      <c r="AB11" s="703"/>
      <c r="AC11" s="703"/>
      <c r="AD11" s="704" t="s">
        <v>237</v>
      </c>
      <c r="AE11" s="704"/>
      <c r="AF11" s="704"/>
      <c r="AG11" s="704"/>
      <c r="AH11" s="704"/>
      <c r="AI11" s="704"/>
      <c r="AJ11" s="704"/>
      <c r="AK11" s="704"/>
      <c r="AL11" s="646" t="s">
        <v>237</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282118</v>
      </c>
      <c r="BH11" s="644"/>
      <c r="BI11" s="644"/>
      <c r="BJ11" s="644"/>
      <c r="BK11" s="644"/>
      <c r="BL11" s="644"/>
      <c r="BM11" s="644"/>
      <c r="BN11" s="645"/>
      <c r="BO11" s="703">
        <v>4.2</v>
      </c>
      <c r="BP11" s="703"/>
      <c r="BQ11" s="703"/>
      <c r="BR11" s="703"/>
      <c r="BS11" s="649">
        <v>55869</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2792756</v>
      </c>
      <c r="CS11" s="644"/>
      <c r="CT11" s="644"/>
      <c r="CU11" s="644"/>
      <c r="CV11" s="644"/>
      <c r="CW11" s="644"/>
      <c r="CX11" s="644"/>
      <c r="CY11" s="645"/>
      <c r="CZ11" s="703">
        <v>7</v>
      </c>
      <c r="DA11" s="703"/>
      <c r="DB11" s="703"/>
      <c r="DC11" s="703"/>
      <c r="DD11" s="649">
        <v>768802</v>
      </c>
      <c r="DE11" s="644"/>
      <c r="DF11" s="644"/>
      <c r="DG11" s="644"/>
      <c r="DH11" s="644"/>
      <c r="DI11" s="644"/>
      <c r="DJ11" s="644"/>
      <c r="DK11" s="644"/>
      <c r="DL11" s="644"/>
      <c r="DM11" s="644"/>
      <c r="DN11" s="644"/>
      <c r="DO11" s="644"/>
      <c r="DP11" s="645"/>
      <c r="DQ11" s="649">
        <v>1390813</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1003345</v>
      </c>
      <c r="S12" s="644"/>
      <c r="T12" s="644"/>
      <c r="U12" s="644"/>
      <c r="V12" s="644"/>
      <c r="W12" s="644"/>
      <c r="X12" s="644"/>
      <c r="Y12" s="645"/>
      <c r="Z12" s="703">
        <v>2.5</v>
      </c>
      <c r="AA12" s="703"/>
      <c r="AB12" s="703"/>
      <c r="AC12" s="703"/>
      <c r="AD12" s="704">
        <v>1003345</v>
      </c>
      <c r="AE12" s="704"/>
      <c r="AF12" s="704"/>
      <c r="AG12" s="704"/>
      <c r="AH12" s="704"/>
      <c r="AI12" s="704"/>
      <c r="AJ12" s="704"/>
      <c r="AK12" s="704"/>
      <c r="AL12" s="646">
        <v>4.5999999999999996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3263674</v>
      </c>
      <c r="BH12" s="644"/>
      <c r="BI12" s="644"/>
      <c r="BJ12" s="644"/>
      <c r="BK12" s="644"/>
      <c r="BL12" s="644"/>
      <c r="BM12" s="644"/>
      <c r="BN12" s="645"/>
      <c r="BO12" s="703">
        <v>48.2</v>
      </c>
      <c r="BP12" s="703"/>
      <c r="BQ12" s="703"/>
      <c r="BR12" s="703"/>
      <c r="BS12" s="649" t="s">
        <v>240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1214540</v>
      </c>
      <c r="CS12" s="644"/>
      <c r="CT12" s="644"/>
      <c r="CU12" s="644"/>
      <c r="CV12" s="644"/>
      <c r="CW12" s="644"/>
      <c r="CX12" s="644"/>
      <c r="CY12" s="645"/>
      <c r="CZ12" s="703">
        <v>3.1</v>
      </c>
      <c r="DA12" s="703"/>
      <c r="DB12" s="703"/>
      <c r="DC12" s="703"/>
      <c r="DD12" s="649">
        <v>208228</v>
      </c>
      <c r="DE12" s="644"/>
      <c r="DF12" s="644"/>
      <c r="DG12" s="644"/>
      <c r="DH12" s="644"/>
      <c r="DI12" s="644"/>
      <c r="DJ12" s="644"/>
      <c r="DK12" s="644"/>
      <c r="DL12" s="644"/>
      <c r="DM12" s="644"/>
      <c r="DN12" s="644"/>
      <c r="DO12" s="644"/>
      <c r="DP12" s="645"/>
      <c r="DQ12" s="649">
        <v>511652</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7243</v>
      </c>
      <c r="S13" s="644"/>
      <c r="T13" s="644"/>
      <c r="U13" s="644"/>
      <c r="V13" s="644"/>
      <c r="W13" s="644"/>
      <c r="X13" s="644"/>
      <c r="Y13" s="645"/>
      <c r="Z13" s="703">
        <v>0</v>
      </c>
      <c r="AA13" s="703"/>
      <c r="AB13" s="703"/>
      <c r="AC13" s="703"/>
      <c r="AD13" s="704">
        <v>7243</v>
      </c>
      <c r="AE13" s="704"/>
      <c r="AF13" s="704"/>
      <c r="AG13" s="704"/>
      <c r="AH13" s="704"/>
      <c r="AI13" s="704"/>
      <c r="AJ13" s="704"/>
      <c r="AK13" s="704"/>
      <c r="AL13" s="646">
        <v>0</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3234329</v>
      </c>
      <c r="BH13" s="644"/>
      <c r="BI13" s="644"/>
      <c r="BJ13" s="644"/>
      <c r="BK13" s="644"/>
      <c r="BL13" s="644"/>
      <c r="BM13" s="644"/>
      <c r="BN13" s="645"/>
      <c r="BO13" s="703">
        <v>47.7</v>
      </c>
      <c r="BP13" s="703"/>
      <c r="BQ13" s="703"/>
      <c r="BR13" s="703"/>
      <c r="BS13" s="649" t="s">
        <v>240</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4643480</v>
      </c>
      <c r="CS13" s="644"/>
      <c r="CT13" s="644"/>
      <c r="CU13" s="644"/>
      <c r="CV13" s="644"/>
      <c r="CW13" s="644"/>
      <c r="CX13" s="644"/>
      <c r="CY13" s="645"/>
      <c r="CZ13" s="703">
        <v>11.7</v>
      </c>
      <c r="DA13" s="703"/>
      <c r="DB13" s="703"/>
      <c r="DC13" s="703"/>
      <c r="DD13" s="649">
        <v>2250099</v>
      </c>
      <c r="DE13" s="644"/>
      <c r="DF13" s="644"/>
      <c r="DG13" s="644"/>
      <c r="DH13" s="644"/>
      <c r="DI13" s="644"/>
      <c r="DJ13" s="644"/>
      <c r="DK13" s="644"/>
      <c r="DL13" s="644"/>
      <c r="DM13" s="644"/>
      <c r="DN13" s="644"/>
      <c r="DO13" s="644"/>
      <c r="DP13" s="645"/>
      <c r="DQ13" s="649">
        <v>2428099</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240</v>
      </c>
      <c r="S14" s="644"/>
      <c r="T14" s="644"/>
      <c r="U14" s="644"/>
      <c r="V14" s="644"/>
      <c r="W14" s="644"/>
      <c r="X14" s="644"/>
      <c r="Y14" s="645"/>
      <c r="Z14" s="703" t="s">
        <v>240</v>
      </c>
      <c r="AA14" s="703"/>
      <c r="AB14" s="703"/>
      <c r="AC14" s="703"/>
      <c r="AD14" s="704" t="s">
        <v>237</v>
      </c>
      <c r="AE14" s="704"/>
      <c r="AF14" s="704"/>
      <c r="AG14" s="704"/>
      <c r="AH14" s="704"/>
      <c r="AI14" s="704"/>
      <c r="AJ14" s="704"/>
      <c r="AK14" s="704"/>
      <c r="AL14" s="646" t="s">
        <v>132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189236</v>
      </c>
      <c r="BH14" s="644"/>
      <c r="BI14" s="644"/>
      <c r="BJ14" s="644"/>
      <c r="BK14" s="644"/>
      <c r="BL14" s="644"/>
      <c r="BM14" s="644"/>
      <c r="BN14" s="645"/>
      <c r="BO14" s="703">
        <v>2.8</v>
      </c>
      <c r="BP14" s="703"/>
      <c r="BQ14" s="703"/>
      <c r="BR14" s="703"/>
      <c r="BS14" s="649" t="s">
        <v>240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1381427</v>
      </c>
      <c r="CS14" s="644"/>
      <c r="CT14" s="644"/>
      <c r="CU14" s="644"/>
      <c r="CV14" s="644"/>
      <c r="CW14" s="644"/>
      <c r="CX14" s="644"/>
      <c r="CY14" s="645"/>
      <c r="CZ14" s="703">
        <v>3.5</v>
      </c>
      <c r="DA14" s="703"/>
      <c r="DB14" s="703"/>
      <c r="DC14" s="703"/>
      <c r="DD14" s="649">
        <v>56994</v>
      </c>
      <c r="DE14" s="644"/>
      <c r="DF14" s="644"/>
      <c r="DG14" s="644"/>
      <c r="DH14" s="644"/>
      <c r="DI14" s="644"/>
      <c r="DJ14" s="644"/>
      <c r="DK14" s="644"/>
      <c r="DL14" s="644"/>
      <c r="DM14" s="644"/>
      <c r="DN14" s="644"/>
      <c r="DO14" s="644"/>
      <c r="DP14" s="645"/>
      <c r="DQ14" s="649">
        <v>1193281</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146689</v>
      </c>
      <c r="S15" s="644"/>
      <c r="T15" s="644"/>
      <c r="U15" s="644"/>
      <c r="V15" s="644"/>
      <c r="W15" s="644"/>
      <c r="X15" s="644"/>
      <c r="Y15" s="645"/>
      <c r="Z15" s="703">
        <v>0.4</v>
      </c>
      <c r="AA15" s="703"/>
      <c r="AB15" s="703"/>
      <c r="AC15" s="703"/>
      <c r="AD15" s="704">
        <v>146689</v>
      </c>
      <c r="AE15" s="704"/>
      <c r="AF15" s="704"/>
      <c r="AG15" s="704"/>
      <c r="AH15" s="704"/>
      <c r="AI15" s="704"/>
      <c r="AJ15" s="704"/>
      <c r="AK15" s="704"/>
      <c r="AL15" s="646">
        <v>0.7</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352686</v>
      </c>
      <c r="BH15" s="644"/>
      <c r="BI15" s="644"/>
      <c r="BJ15" s="644"/>
      <c r="BK15" s="644"/>
      <c r="BL15" s="644"/>
      <c r="BM15" s="644"/>
      <c r="BN15" s="645"/>
      <c r="BO15" s="703">
        <v>5.2</v>
      </c>
      <c r="BP15" s="703"/>
      <c r="BQ15" s="703"/>
      <c r="BR15" s="703"/>
      <c r="BS15" s="649" t="s">
        <v>240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2812153</v>
      </c>
      <c r="CS15" s="644"/>
      <c r="CT15" s="644"/>
      <c r="CU15" s="644"/>
      <c r="CV15" s="644"/>
      <c r="CW15" s="644"/>
      <c r="CX15" s="644"/>
      <c r="CY15" s="645"/>
      <c r="CZ15" s="703">
        <v>7.1</v>
      </c>
      <c r="DA15" s="703"/>
      <c r="DB15" s="703"/>
      <c r="DC15" s="703"/>
      <c r="DD15" s="649">
        <v>659099</v>
      </c>
      <c r="DE15" s="644"/>
      <c r="DF15" s="644"/>
      <c r="DG15" s="644"/>
      <c r="DH15" s="644"/>
      <c r="DI15" s="644"/>
      <c r="DJ15" s="644"/>
      <c r="DK15" s="644"/>
      <c r="DL15" s="644"/>
      <c r="DM15" s="644"/>
      <c r="DN15" s="644"/>
      <c r="DO15" s="644"/>
      <c r="DP15" s="645"/>
      <c r="DQ15" s="649">
        <v>2062666</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240</v>
      </c>
      <c r="S16" s="644"/>
      <c r="T16" s="644"/>
      <c r="U16" s="644"/>
      <c r="V16" s="644"/>
      <c r="W16" s="644"/>
      <c r="X16" s="644"/>
      <c r="Y16" s="645"/>
      <c r="Z16" s="703" t="s">
        <v>237</v>
      </c>
      <c r="AA16" s="703"/>
      <c r="AB16" s="703"/>
      <c r="AC16" s="703"/>
      <c r="AD16" s="704" t="s">
        <v>240</v>
      </c>
      <c r="AE16" s="704"/>
      <c r="AF16" s="704"/>
      <c r="AG16" s="704"/>
      <c r="AH16" s="704"/>
      <c r="AI16" s="704"/>
      <c r="AJ16" s="704"/>
      <c r="AK16" s="704"/>
      <c r="AL16" s="646" t="s">
        <v>240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237</v>
      </c>
      <c r="BH16" s="644"/>
      <c r="BI16" s="644"/>
      <c r="BJ16" s="644"/>
      <c r="BK16" s="644"/>
      <c r="BL16" s="644"/>
      <c r="BM16" s="644"/>
      <c r="BN16" s="645"/>
      <c r="BO16" s="703" t="s">
        <v>240</v>
      </c>
      <c r="BP16" s="703"/>
      <c r="BQ16" s="703"/>
      <c r="BR16" s="703"/>
      <c r="BS16" s="649" t="s">
        <v>240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188091</v>
      </c>
      <c r="CS16" s="644"/>
      <c r="CT16" s="644"/>
      <c r="CU16" s="644"/>
      <c r="CV16" s="644"/>
      <c r="CW16" s="644"/>
      <c r="CX16" s="644"/>
      <c r="CY16" s="645"/>
      <c r="CZ16" s="703">
        <v>0.5</v>
      </c>
      <c r="DA16" s="703"/>
      <c r="DB16" s="703"/>
      <c r="DC16" s="703"/>
      <c r="DD16" s="649" t="s">
        <v>132</v>
      </c>
      <c r="DE16" s="644"/>
      <c r="DF16" s="644"/>
      <c r="DG16" s="644"/>
      <c r="DH16" s="644"/>
      <c r="DI16" s="644"/>
      <c r="DJ16" s="644"/>
      <c r="DK16" s="644"/>
      <c r="DL16" s="644"/>
      <c r="DM16" s="644"/>
      <c r="DN16" s="644"/>
      <c r="DO16" s="644"/>
      <c r="DP16" s="645"/>
      <c r="DQ16" s="649">
        <v>28757</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24606</v>
      </c>
      <c r="S17" s="644"/>
      <c r="T17" s="644"/>
      <c r="U17" s="644"/>
      <c r="V17" s="644"/>
      <c r="W17" s="644"/>
      <c r="X17" s="644"/>
      <c r="Y17" s="645"/>
      <c r="Z17" s="703">
        <v>0.1</v>
      </c>
      <c r="AA17" s="703"/>
      <c r="AB17" s="703"/>
      <c r="AC17" s="703"/>
      <c r="AD17" s="704">
        <v>24606</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240</v>
      </c>
      <c r="BH17" s="644"/>
      <c r="BI17" s="644"/>
      <c r="BJ17" s="644"/>
      <c r="BK17" s="644"/>
      <c r="BL17" s="644"/>
      <c r="BM17" s="644"/>
      <c r="BN17" s="645"/>
      <c r="BO17" s="703" t="s">
        <v>240</v>
      </c>
      <c r="BP17" s="703"/>
      <c r="BQ17" s="703"/>
      <c r="BR17" s="703"/>
      <c r="BS17" s="649" t="s">
        <v>240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6545825</v>
      </c>
      <c r="CS17" s="644"/>
      <c r="CT17" s="644"/>
      <c r="CU17" s="644"/>
      <c r="CV17" s="644"/>
      <c r="CW17" s="644"/>
      <c r="CX17" s="644"/>
      <c r="CY17" s="645"/>
      <c r="CZ17" s="703">
        <v>16.5</v>
      </c>
      <c r="DA17" s="703"/>
      <c r="DB17" s="703"/>
      <c r="DC17" s="703"/>
      <c r="DD17" s="649" t="s">
        <v>240</v>
      </c>
      <c r="DE17" s="644"/>
      <c r="DF17" s="644"/>
      <c r="DG17" s="644"/>
      <c r="DH17" s="644"/>
      <c r="DI17" s="644"/>
      <c r="DJ17" s="644"/>
      <c r="DK17" s="644"/>
      <c r="DL17" s="644"/>
      <c r="DM17" s="644"/>
      <c r="DN17" s="644"/>
      <c r="DO17" s="644"/>
      <c r="DP17" s="645"/>
      <c r="DQ17" s="649">
        <v>6422594</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15538996</v>
      </c>
      <c r="S18" s="644"/>
      <c r="T18" s="644"/>
      <c r="U18" s="644"/>
      <c r="V18" s="644"/>
      <c r="W18" s="644"/>
      <c r="X18" s="644"/>
      <c r="Y18" s="645"/>
      <c r="Z18" s="703">
        <v>38.4</v>
      </c>
      <c r="AA18" s="703"/>
      <c r="AB18" s="703"/>
      <c r="AC18" s="703"/>
      <c r="AD18" s="704">
        <v>13673413</v>
      </c>
      <c r="AE18" s="704"/>
      <c r="AF18" s="704"/>
      <c r="AG18" s="704"/>
      <c r="AH18" s="704"/>
      <c r="AI18" s="704"/>
      <c r="AJ18" s="704"/>
      <c r="AK18" s="704"/>
      <c r="AL18" s="646">
        <v>62.5</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240</v>
      </c>
      <c r="BP18" s="703"/>
      <c r="BQ18" s="703"/>
      <c r="BR18" s="703"/>
      <c r="BS18" s="649" t="s">
        <v>240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240</v>
      </c>
      <c r="CS18" s="644"/>
      <c r="CT18" s="644"/>
      <c r="CU18" s="644"/>
      <c r="CV18" s="644"/>
      <c r="CW18" s="644"/>
      <c r="CX18" s="644"/>
      <c r="CY18" s="645"/>
      <c r="CZ18" s="703" t="s">
        <v>240</v>
      </c>
      <c r="DA18" s="703"/>
      <c r="DB18" s="703"/>
      <c r="DC18" s="703"/>
      <c r="DD18" s="649" t="s">
        <v>237</v>
      </c>
      <c r="DE18" s="644"/>
      <c r="DF18" s="644"/>
      <c r="DG18" s="644"/>
      <c r="DH18" s="644"/>
      <c r="DI18" s="644"/>
      <c r="DJ18" s="644"/>
      <c r="DK18" s="644"/>
      <c r="DL18" s="644"/>
      <c r="DM18" s="644"/>
      <c r="DN18" s="644"/>
      <c r="DO18" s="644"/>
      <c r="DP18" s="645"/>
      <c r="DQ18" s="649" t="s">
        <v>237</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13673413</v>
      </c>
      <c r="S19" s="644"/>
      <c r="T19" s="644"/>
      <c r="U19" s="644"/>
      <c r="V19" s="644"/>
      <c r="W19" s="644"/>
      <c r="X19" s="644"/>
      <c r="Y19" s="645"/>
      <c r="Z19" s="703">
        <v>33.799999999999997</v>
      </c>
      <c r="AA19" s="703"/>
      <c r="AB19" s="703"/>
      <c r="AC19" s="703"/>
      <c r="AD19" s="704">
        <v>13673413</v>
      </c>
      <c r="AE19" s="704"/>
      <c r="AF19" s="704"/>
      <c r="AG19" s="704"/>
      <c r="AH19" s="704"/>
      <c r="AI19" s="704"/>
      <c r="AJ19" s="704"/>
      <c r="AK19" s="704"/>
      <c r="AL19" s="646">
        <v>62.5</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296905</v>
      </c>
      <c r="BH19" s="644"/>
      <c r="BI19" s="644"/>
      <c r="BJ19" s="644"/>
      <c r="BK19" s="644"/>
      <c r="BL19" s="644"/>
      <c r="BM19" s="644"/>
      <c r="BN19" s="645"/>
      <c r="BO19" s="703">
        <v>4.4000000000000004</v>
      </c>
      <c r="BP19" s="703"/>
      <c r="BQ19" s="703"/>
      <c r="BR19" s="703"/>
      <c r="BS19" s="649" t="s">
        <v>240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237</v>
      </c>
      <c r="DA19" s="703"/>
      <c r="DB19" s="703"/>
      <c r="DC19" s="703"/>
      <c r="DD19" s="649" t="s">
        <v>237</v>
      </c>
      <c r="DE19" s="644"/>
      <c r="DF19" s="644"/>
      <c r="DG19" s="644"/>
      <c r="DH19" s="644"/>
      <c r="DI19" s="644"/>
      <c r="DJ19" s="644"/>
      <c r="DK19" s="644"/>
      <c r="DL19" s="644"/>
      <c r="DM19" s="644"/>
      <c r="DN19" s="644"/>
      <c r="DO19" s="644"/>
      <c r="DP19" s="645"/>
      <c r="DQ19" s="649" t="s">
        <v>240</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1865583</v>
      </c>
      <c r="S20" s="644"/>
      <c r="T20" s="644"/>
      <c r="U20" s="644"/>
      <c r="V20" s="644"/>
      <c r="W20" s="644"/>
      <c r="X20" s="644"/>
      <c r="Y20" s="645"/>
      <c r="Z20" s="703">
        <v>4.5999999999999996</v>
      </c>
      <c r="AA20" s="703"/>
      <c r="AB20" s="703"/>
      <c r="AC20" s="703"/>
      <c r="AD20" s="704" t="s">
        <v>237</v>
      </c>
      <c r="AE20" s="704"/>
      <c r="AF20" s="704"/>
      <c r="AG20" s="704"/>
      <c r="AH20" s="704"/>
      <c r="AI20" s="704"/>
      <c r="AJ20" s="704"/>
      <c r="AK20" s="704"/>
      <c r="AL20" s="646" t="s">
        <v>240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296905</v>
      </c>
      <c r="BH20" s="644"/>
      <c r="BI20" s="644"/>
      <c r="BJ20" s="644"/>
      <c r="BK20" s="644"/>
      <c r="BL20" s="644"/>
      <c r="BM20" s="644"/>
      <c r="BN20" s="645"/>
      <c r="BO20" s="703">
        <v>4.4000000000000004</v>
      </c>
      <c r="BP20" s="703"/>
      <c r="BQ20" s="703"/>
      <c r="BR20" s="703"/>
      <c r="BS20" s="649" t="s">
        <v>237</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39624781</v>
      </c>
      <c r="CS20" s="644"/>
      <c r="CT20" s="644"/>
      <c r="CU20" s="644"/>
      <c r="CV20" s="644"/>
      <c r="CW20" s="644"/>
      <c r="CX20" s="644"/>
      <c r="CY20" s="645"/>
      <c r="CZ20" s="703">
        <v>100</v>
      </c>
      <c r="DA20" s="703"/>
      <c r="DB20" s="703"/>
      <c r="DC20" s="703"/>
      <c r="DD20" s="649">
        <v>6955365</v>
      </c>
      <c r="DE20" s="644"/>
      <c r="DF20" s="644"/>
      <c r="DG20" s="644"/>
      <c r="DH20" s="644"/>
      <c r="DI20" s="644"/>
      <c r="DJ20" s="644"/>
      <c r="DK20" s="644"/>
      <c r="DL20" s="644"/>
      <c r="DM20" s="644"/>
      <c r="DN20" s="644"/>
      <c r="DO20" s="644"/>
      <c r="DP20" s="645"/>
      <c r="DQ20" s="649">
        <v>26655298</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240</v>
      </c>
      <c r="S21" s="644"/>
      <c r="T21" s="644"/>
      <c r="U21" s="644"/>
      <c r="V21" s="644"/>
      <c r="W21" s="644"/>
      <c r="X21" s="644"/>
      <c r="Y21" s="645"/>
      <c r="Z21" s="703" t="s">
        <v>132</v>
      </c>
      <c r="AA21" s="703"/>
      <c r="AB21" s="703"/>
      <c r="AC21" s="703"/>
      <c r="AD21" s="704" t="s">
        <v>240</v>
      </c>
      <c r="AE21" s="704"/>
      <c r="AF21" s="704"/>
      <c r="AG21" s="704"/>
      <c r="AH21" s="704"/>
      <c r="AI21" s="704"/>
      <c r="AJ21" s="704"/>
      <c r="AK21" s="704"/>
      <c r="AL21" s="646" t="s">
        <v>132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4461</v>
      </c>
      <c r="BH21" s="644"/>
      <c r="BI21" s="644"/>
      <c r="BJ21" s="644"/>
      <c r="BK21" s="644"/>
      <c r="BL21" s="644"/>
      <c r="BM21" s="644"/>
      <c r="BN21" s="645"/>
      <c r="BO21" s="703">
        <v>0.1</v>
      </c>
      <c r="BP21" s="703"/>
      <c r="BQ21" s="703"/>
      <c r="BR21" s="703"/>
      <c r="BS21" s="649" t="s">
        <v>240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24000602</v>
      </c>
      <c r="S22" s="644"/>
      <c r="T22" s="644"/>
      <c r="U22" s="644"/>
      <c r="V22" s="644"/>
      <c r="W22" s="644"/>
      <c r="X22" s="644"/>
      <c r="Y22" s="645"/>
      <c r="Z22" s="703">
        <v>59.3</v>
      </c>
      <c r="AA22" s="703"/>
      <c r="AB22" s="703"/>
      <c r="AC22" s="703"/>
      <c r="AD22" s="704">
        <v>21842575</v>
      </c>
      <c r="AE22" s="704"/>
      <c r="AF22" s="704"/>
      <c r="AG22" s="704"/>
      <c r="AH22" s="704"/>
      <c r="AI22" s="704"/>
      <c r="AJ22" s="704"/>
      <c r="AK22" s="704"/>
      <c r="AL22" s="646">
        <v>99.9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237</v>
      </c>
      <c r="BH22" s="644"/>
      <c r="BI22" s="644"/>
      <c r="BJ22" s="644"/>
      <c r="BK22" s="644"/>
      <c r="BL22" s="644"/>
      <c r="BM22" s="644"/>
      <c r="BN22" s="645"/>
      <c r="BO22" s="703" t="s">
        <v>240</v>
      </c>
      <c r="BP22" s="703"/>
      <c r="BQ22" s="703"/>
      <c r="BR22" s="703"/>
      <c r="BS22" s="649" t="s">
        <v>240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12455</v>
      </c>
      <c r="S23" s="644"/>
      <c r="T23" s="644"/>
      <c r="U23" s="644"/>
      <c r="V23" s="644"/>
      <c r="W23" s="644"/>
      <c r="X23" s="644"/>
      <c r="Y23" s="645"/>
      <c r="Z23" s="703">
        <v>0</v>
      </c>
      <c r="AA23" s="703"/>
      <c r="AB23" s="703"/>
      <c r="AC23" s="703"/>
      <c r="AD23" s="704">
        <v>12455</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292444</v>
      </c>
      <c r="BH23" s="644"/>
      <c r="BI23" s="644"/>
      <c r="BJ23" s="644"/>
      <c r="BK23" s="644"/>
      <c r="BL23" s="644"/>
      <c r="BM23" s="644"/>
      <c r="BN23" s="645"/>
      <c r="BO23" s="703">
        <v>4.3</v>
      </c>
      <c r="BP23" s="703"/>
      <c r="BQ23" s="703"/>
      <c r="BR23" s="703"/>
      <c r="BS23" s="649" t="s">
        <v>240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191807</v>
      </c>
      <c r="S24" s="644"/>
      <c r="T24" s="644"/>
      <c r="U24" s="644"/>
      <c r="V24" s="644"/>
      <c r="W24" s="644"/>
      <c r="X24" s="644"/>
      <c r="Y24" s="645"/>
      <c r="Z24" s="703">
        <v>0.5</v>
      </c>
      <c r="AA24" s="703"/>
      <c r="AB24" s="703"/>
      <c r="AC24" s="703"/>
      <c r="AD24" s="704" t="s">
        <v>237</v>
      </c>
      <c r="AE24" s="704"/>
      <c r="AF24" s="704"/>
      <c r="AG24" s="704"/>
      <c r="AH24" s="704"/>
      <c r="AI24" s="704"/>
      <c r="AJ24" s="704"/>
      <c r="AK24" s="704"/>
      <c r="AL24" s="646" t="s">
        <v>240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237</v>
      </c>
      <c r="BP24" s="703"/>
      <c r="BQ24" s="703"/>
      <c r="BR24" s="703"/>
      <c r="BS24" s="649" t="s">
        <v>132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15254223</v>
      </c>
      <c r="CS24" s="707"/>
      <c r="CT24" s="707"/>
      <c r="CU24" s="707"/>
      <c r="CV24" s="707"/>
      <c r="CW24" s="707"/>
      <c r="CX24" s="707"/>
      <c r="CY24" s="753"/>
      <c r="CZ24" s="754">
        <v>38.5</v>
      </c>
      <c r="DA24" s="723"/>
      <c r="DB24" s="723"/>
      <c r="DC24" s="757"/>
      <c r="DD24" s="752">
        <v>12092428</v>
      </c>
      <c r="DE24" s="707"/>
      <c r="DF24" s="707"/>
      <c r="DG24" s="707"/>
      <c r="DH24" s="707"/>
      <c r="DI24" s="707"/>
      <c r="DJ24" s="707"/>
      <c r="DK24" s="753"/>
      <c r="DL24" s="752">
        <v>10626978</v>
      </c>
      <c r="DM24" s="707"/>
      <c r="DN24" s="707"/>
      <c r="DO24" s="707"/>
      <c r="DP24" s="707"/>
      <c r="DQ24" s="707"/>
      <c r="DR24" s="707"/>
      <c r="DS24" s="707"/>
      <c r="DT24" s="707"/>
      <c r="DU24" s="707"/>
      <c r="DV24" s="753"/>
      <c r="DW24" s="754">
        <v>46.5</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476041</v>
      </c>
      <c r="S25" s="644"/>
      <c r="T25" s="644"/>
      <c r="U25" s="644"/>
      <c r="V25" s="644"/>
      <c r="W25" s="644"/>
      <c r="X25" s="644"/>
      <c r="Y25" s="645"/>
      <c r="Z25" s="703">
        <v>1.2</v>
      </c>
      <c r="AA25" s="703"/>
      <c r="AB25" s="703"/>
      <c r="AC25" s="703"/>
      <c r="AD25" s="704">
        <v>8092</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240</v>
      </c>
      <c r="BP25" s="703"/>
      <c r="BQ25" s="703"/>
      <c r="BR25" s="703"/>
      <c r="BS25" s="649" t="s">
        <v>237</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4567234</v>
      </c>
      <c r="CS25" s="642"/>
      <c r="CT25" s="642"/>
      <c r="CU25" s="642"/>
      <c r="CV25" s="642"/>
      <c r="CW25" s="642"/>
      <c r="CX25" s="642"/>
      <c r="CY25" s="643"/>
      <c r="CZ25" s="646">
        <v>11.5</v>
      </c>
      <c r="DA25" s="675"/>
      <c r="DB25" s="675"/>
      <c r="DC25" s="676"/>
      <c r="DD25" s="649">
        <v>4213431</v>
      </c>
      <c r="DE25" s="642"/>
      <c r="DF25" s="642"/>
      <c r="DG25" s="642"/>
      <c r="DH25" s="642"/>
      <c r="DI25" s="642"/>
      <c r="DJ25" s="642"/>
      <c r="DK25" s="643"/>
      <c r="DL25" s="649">
        <v>4000122</v>
      </c>
      <c r="DM25" s="642"/>
      <c r="DN25" s="642"/>
      <c r="DO25" s="642"/>
      <c r="DP25" s="642"/>
      <c r="DQ25" s="642"/>
      <c r="DR25" s="642"/>
      <c r="DS25" s="642"/>
      <c r="DT25" s="642"/>
      <c r="DU25" s="642"/>
      <c r="DV25" s="643"/>
      <c r="DW25" s="646">
        <v>17.5</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78607</v>
      </c>
      <c r="S26" s="644"/>
      <c r="T26" s="644"/>
      <c r="U26" s="644"/>
      <c r="V26" s="644"/>
      <c r="W26" s="644"/>
      <c r="X26" s="644"/>
      <c r="Y26" s="645"/>
      <c r="Z26" s="703">
        <v>0.2</v>
      </c>
      <c r="AA26" s="703"/>
      <c r="AB26" s="703"/>
      <c r="AC26" s="703"/>
      <c r="AD26" s="704" t="s">
        <v>240</v>
      </c>
      <c r="AE26" s="704"/>
      <c r="AF26" s="704"/>
      <c r="AG26" s="704"/>
      <c r="AH26" s="704"/>
      <c r="AI26" s="704"/>
      <c r="AJ26" s="704"/>
      <c r="AK26" s="704"/>
      <c r="AL26" s="646" t="s">
        <v>240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237</v>
      </c>
      <c r="BH26" s="644"/>
      <c r="BI26" s="644"/>
      <c r="BJ26" s="644"/>
      <c r="BK26" s="644"/>
      <c r="BL26" s="644"/>
      <c r="BM26" s="644"/>
      <c r="BN26" s="645"/>
      <c r="BO26" s="703" t="s">
        <v>240</v>
      </c>
      <c r="BP26" s="703"/>
      <c r="BQ26" s="703"/>
      <c r="BR26" s="703"/>
      <c r="BS26" s="649" t="s">
        <v>240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2960096</v>
      </c>
      <c r="CS26" s="644"/>
      <c r="CT26" s="644"/>
      <c r="CU26" s="644"/>
      <c r="CV26" s="644"/>
      <c r="CW26" s="644"/>
      <c r="CX26" s="644"/>
      <c r="CY26" s="645"/>
      <c r="CZ26" s="646">
        <v>7.5</v>
      </c>
      <c r="DA26" s="675"/>
      <c r="DB26" s="675"/>
      <c r="DC26" s="676"/>
      <c r="DD26" s="649">
        <v>2636132</v>
      </c>
      <c r="DE26" s="644"/>
      <c r="DF26" s="644"/>
      <c r="DG26" s="644"/>
      <c r="DH26" s="644"/>
      <c r="DI26" s="644"/>
      <c r="DJ26" s="644"/>
      <c r="DK26" s="645"/>
      <c r="DL26" s="649" t="s">
        <v>240</v>
      </c>
      <c r="DM26" s="644"/>
      <c r="DN26" s="644"/>
      <c r="DO26" s="644"/>
      <c r="DP26" s="644"/>
      <c r="DQ26" s="644"/>
      <c r="DR26" s="644"/>
      <c r="DS26" s="644"/>
      <c r="DT26" s="644"/>
      <c r="DU26" s="644"/>
      <c r="DV26" s="645"/>
      <c r="DW26" s="646" t="s">
        <v>240</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3608198</v>
      </c>
      <c r="S27" s="644"/>
      <c r="T27" s="644"/>
      <c r="U27" s="644"/>
      <c r="V27" s="644"/>
      <c r="W27" s="644"/>
      <c r="X27" s="644"/>
      <c r="Y27" s="645"/>
      <c r="Z27" s="703">
        <v>8.9</v>
      </c>
      <c r="AA27" s="703"/>
      <c r="AB27" s="703"/>
      <c r="AC27" s="703"/>
      <c r="AD27" s="704" t="s">
        <v>132</v>
      </c>
      <c r="AE27" s="704"/>
      <c r="AF27" s="704"/>
      <c r="AG27" s="704"/>
      <c r="AH27" s="704"/>
      <c r="AI27" s="704"/>
      <c r="AJ27" s="704"/>
      <c r="AK27" s="704"/>
      <c r="AL27" s="646" t="s">
        <v>240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6777934</v>
      </c>
      <c r="BH27" s="644"/>
      <c r="BI27" s="644"/>
      <c r="BJ27" s="644"/>
      <c r="BK27" s="644"/>
      <c r="BL27" s="644"/>
      <c r="BM27" s="644"/>
      <c r="BN27" s="645"/>
      <c r="BO27" s="703">
        <v>100</v>
      </c>
      <c r="BP27" s="703"/>
      <c r="BQ27" s="703"/>
      <c r="BR27" s="703"/>
      <c r="BS27" s="649">
        <v>55869</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4141164</v>
      </c>
      <c r="CS27" s="642"/>
      <c r="CT27" s="642"/>
      <c r="CU27" s="642"/>
      <c r="CV27" s="642"/>
      <c r="CW27" s="642"/>
      <c r="CX27" s="642"/>
      <c r="CY27" s="643"/>
      <c r="CZ27" s="646">
        <v>10.5</v>
      </c>
      <c r="DA27" s="675"/>
      <c r="DB27" s="675"/>
      <c r="DC27" s="676"/>
      <c r="DD27" s="649">
        <v>1456403</v>
      </c>
      <c r="DE27" s="642"/>
      <c r="DF27" s="642"/>
      <c r="DG27" s="642"/>
      <c r="DH27" s="642"/>
      <c r="DI27" s="642"/>
      <c r="DJ27" s="642"/>
      <c r="DK27" s="643"/>
      <c r="DL27" s="649">
        <v>1452809</v>
      </c>
      <c r="DM27" s="642"/>
      <c r="DN27" s="642"/>
      <c r="DO27" s="642"/>
      <c r="DP27" s="642"/>
      <c r="DQ27" s="642"/>
      <c r="DR27" s="642"/>
      <c r="DS27" s="642"/>
      <c r="DT27" s="642"/>
      <c r="DU27" s="642"/>
      <c r="DV27" s="643"/>
      <c r="DW27" s="646">
        <v>6.4</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240</v>
      </c>
      <c r="AA28" s="703"/>
      <c r="AB28" s="703"/>
      <c r="AC28" s="703"/>
      <c r="AD28" s="704" t="s">
        <v>237</v>
      </c>
      <c r="AE28" s="704"/>
      <c r="AF28" s="704"/>
      <c r="AG28" s="704"/>
      <c r="AH28" s="704"/>
      <c r="AI28" s="704"/>
      <c r="AJ28" s="704"/>
      <c r="AK28" s="704"/>
      <c r="AL28" s="646" t="s">
        <v>240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6545825</v>
      </c>
      <c r="CS28" s="644"/>
      <c r="CT28" s="644"/>
      <c r="CU28" s="644"/>
      <c r="CV28" s="644"/>
      <c r="CW28" s="644"/>
      <c r="CX28" s="644"/>
      <c r="CY28" s="645"/>
      <c r="CZ28" s="646">
        <v>16.5</v>
      </c>
      <c r="DA28" s="675"/>
      <c r="DB28" s="675"/>
      <c r="DC28" s="676"/>
      <c r="DD28" s="649">
        <v>6422594</v>
      </c>
      <c r="DE28" s="644"/>
      <c r="DF28" s="644"/>
      <c r="DG28" s="644"/>
      <c r="DH28" s="644"/>
      <c r="DI28" s="644"/>
      <c r="DJ28" s="644"/>
      <c r="DK28" s="645"/>
      <c r="DL28" s="649">
        <v>5174047</v>
      </c>
      <c r="DM28" s="644"/>
      <c r="DN28" s="644"/>
      <c r="DO28" s="644"/>
      <c r="DP28" s="644"/>
      <c r="DQ28" s="644"/>
      <c r="DR28" s="644"/>
      <c r="DS28" s="644"/>
      <c r="DT28" s="644"/>
      <c r="DU28" s="644"/>
      <c r="DV28" s="645"/>
      <c r="DW28" s="646">
        <v>22.6</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2681225</v>
      </c>
      <c r="S29" s="644"/>
      <c r="T29" s="644"/>
      <c r="U29" s="644"/>
      <c r="V29" s="644"/>
      <c r="W29" s="644"/>
      <c r="X29" s="644"/>
      <c r="Y29" s="645"/>
      <c r="Z29" s="703">
        <v>6.6</v>
      </c>
      <c r="AA29" s="703"/>
      <c r="AB29" s="703"/>
      <c r="AC29" s="703"/>
      <c r="AD29" s="704" t="s">
        <v>240</v>
      </c>
      <c r="AE29" s="704"/>
      <c r="AF29" s="704"/>
      <c r="AG29" s="704"/>
      <c r="AH29" s="704"/>
      <c r="AI29" s="704"/>
      <c r="AJ29" s="704"/>
      <c r="AK29" s="704"/>
      <c r="AL29" s="646" t="s">
        <v>132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6545800</v>
      </c>
      <c r="CS29" s="642"/>
      <c r="CT29" s="642"/>
      <c r="CU29" s="642"/>
      <c r="CV29" s="642"/>
      <c r="CW29" s="642"/>
      <c r="CX29" s="642"/>
      <c r="CY29" s="643"/>
      <c r="CZ29" s="646">
        <v>16.5</v>
      </c>
      <c r="DA29" s="675"/>
      <c r="DB29" s="675"/>
      <c r="DC29" s="676"/>
      <c r="DD29" s="649">
        <v>6422569</v>
      </c>
      <c r="DE29" s="642"/>
      <c r="DF29" s="642"/>
      <c r="DG29" s="642"/>
      <c r="DH29" s="642"/>
      <c r="DI29" s="642"/>
      <c r="DJ29" s="642"/>
      <c r="DK29" s="643"/>
      <c r="DL29" s="649">
        <v>5174022</v>
      </c>
      <c r="DM29" s="642"/>
      <c r="DN29" s="642"/>
      <c r="DO29" s="642"/>
      <c r="DP29" s="642"/>
      <c r="DQ29" s="642"/>
      <c r="DR29" s="642"/>
      <c r="DS29" s="642"/>
      <c r="DT29" s="642"/>
      <c r="DU29" s="642"/>
      <c r="DV29" s="643"/>
      <c r="DW29" s="646">
        <v>22.6</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182478</v>
      </c>
      <c r="S30" s="644"/>
      <c r="T30" s="644"/>
      <c r="U30" s="644"/>
      <c r="V30" s="644"/>
      <c r="W30" s="644"/>
      <c r="X30" s="644"/>
      <c r="Y30" s="645"/>
      <c r="Z30" s="703">
        <v>0.5</v>
      </c>
      <c r="AA30" s="703"/>
      <c r="AB30" s="703"/>
      <c r="AC30" s="703"/>
      <c r="AD30" s="704" t="s">
        <v>240</v>
      </c>
      <c r="AE30" s="704"/>
      <c r="AF30" s="704"/>
      <c r="AG30" s="704"/>
      <c r="AH30" s="704"/>
      <c r="AI30" s="704"/>
      <c r="AJ30" s="704"/>
      <c r="AK30" s="704"/>
      <c r="AL30" s="646" t="s">
        <v>240</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99.5</v>
      </c>
      <c r="BH30" s="722"/>
      <c r="BI30" s="722"/>
      <c r="BJ30" s="722"/>
      <c r="BK30" s="722"/>
      <c r="BL30" s="722"/>
      <c r="BM30" s="723">
        <v>97.6</v>
      </c>
      <c r="BN30" s="722"/>
      <c r="BO30" s="722"/>
      <c r="BP30" s="722"/>
      <c r="BQ30" s="724"/>
      <c r="BR30" s="721">
        <v>99.4</v>
      </c>
      <c r="BS30" s="722"/>
      <c r="BT30" s="722"/>
      <c r="BU30" s="722"/>
      <c r="BV30" s="722"/>
      <c r="BW30" s="722"/>
      <c r="BX30" s="723">
        <v>97.1</v>
      </c>
      <c r="BY30" s="722"/>
      <c r="BZ30" s="722"/>
      <c r="CA30" s="722"/>
      <c r="CB30" s="724"/>
      <c r="CD30" s="727"/>
      <c r="CE30" s="728"/>
      <c r="CF30" s="685" t="s">
        <v>307</v>
      </c>
      <c r="CG30" s="682"/>
      <c r="CH30" s="682"/>
      <c r="CI30" s="682"/>
      <c r="CJ30" s="682"/>
      <c r="CK30" s="682"/>
      <c r="CL30" s="682"/>
      <c r="CM30" s="682"/>
      <c r="CN30" s="682"/>
      <c r="CO30" s="682"/>
      <c r="CP30" s="682"/>
      <c r="CQ30" s="683"/>
      <c r="CR30" s="641">
        <v>6333611</v>
      </c>
      <c r="CS30" s="644"/>
      <c r="CT30" s="644"/>
      <c r="CU30" s="644"/>
      <c r="CV30" s="644"/>
      <c r="CW30" s="644"/>
      <c r="CX30" s="644"/>
      <c r="CY30" s="645"/>
      <c r="CZ30" s="646">
        <v>16</v>
      </c>
      <c r="DA30" s="675"/>
      <c r="DB30" s="675"/>
      <c r="DC30" s="676"/>
      <c r="DD30" s="649">
        <v>6210380</v>
      </c>
      <c r="DE30" s="644"/>
      <c r="DF30" s="644"/>
      <c r="DG30" s="644"/>
      <c r="DH30" s="644"/>
      <c r="DI30" s="644"/>
      <c r="DJ30" s="644"/>
      <c r="DK30" s="645"/>
      <c r="DL30" s="649">
        <v>4961833</v>
      </c>
      <c r="DM30" s="644"/>
      <c r="DN30" s="644"/>
      <c r="DO30" s="644"/>
      <c r="DP30" s="644"/>
      <c r="DQ30" s="644"/>
      <c r="DR30" s="644"/>
      <c r="DS30" s="644"/>
      <c r="DT30" s="644"/>
      <c r="DU30" s="644"/>
      <c r="DV30" s="645"/>
      <c r="DW30" s="646">
        <v>21.7</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56046</v>
      </c>
      <c r="S31" s="644"/>
      <c r="T31" s="644"/>
      <c r="U31" s="644"/>
      <c r="V31" s="644"/>
      <c r="W31" s="644"/>
      <c r="X31" s="644"/>
      <c r="Y31" s="645"/>
      <c r="Z31" s="703">
        <v>0.1</v>
      </c>
      <c r="AA31" s="703"/>
      <c r="AB31" s="703"/>
      <c r="AC31" s="703"/>
      <c r="AD31" s="704" t="s">
        <v>240</v>
      </c>
      <c r="AE31" s="704"/>
      <c r="AF31" s="704"/>
      <c r="AG31" s="704"/>
      <c r="AH31" s="704"/>
      <c r="AI31" s="704"/>
      <c r="AJ31" s="704"/>
      <c r="AK31" s="704"/>
      <c r="AL31" s="646" t="s">
        <v>237</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99.4</v>
      </c>
      <c r="BH31" s="642"/>
      <c r="BI31" s="642"/>
      <c r="BJ31" s="642"/>
      <c r="BK31" s="642"/>
      <c r="BL31" s="642"/>
      <c r="BM31" s="647">
        <v>97.3</v>
      </c>
      <c r="BN31" s="720"/>
      <c r="BO31" s="720"/>
      <c r="BP31" s="720"/>
      <c r="BQ31" s="681"/>
      <c r="BR31" s="719">
        <v>99.3</v>
      </c>
      <c r="BS31" s="642"/>
      <c r="BT31" s="642"/>
      <c r="BU31" s="642"/>
      <c r="BV31" s="642"/>
      <c r="BW31" s="642"/>
      <c r="BX31" s="647">
        <v>96.9</v>
      </c>
      <c r="BY31" s="720"/>
      <c r="BZ31" s="720"/>
      <c r="CA31" s="720"/>
      <c r="CB31" s="681"/>
      <c r="CD31" s="727"/>
      <c r="CE31" s="728"/>
      <c r="CF31" s="685" t="s">
        <v>311</v>
      </c>
      <c r="CG31" s="682"/>
      <c r="CH31" s="682"/>
      <c r="CI31" s="682"/>
      <c r="CJ31" s="682"/>
      <c r="CK31" s="682"/>
      <c r="CL31" s="682"/>
      <c r="CM31" s="682"/>
      <c r="CN31" s="682"/>
      <c r="CO31" s="682"/>
      <c r="CP31" s="682"/>
      <c r="CQ31" s="683"/>
      <c r="CR31" s="641">
        <v>212189</v>
      </c>
      <c r="CS31" s="642"/>
      <c r="CT31" s="642"/>
      <c r="CU31" s="642"/>
      <c r="CV31" s="642"/>
      <c r="CW31" s="642"/>
      <c r="CX31" s="642"/>
      <c r="CY31" s="643"/>
      <c r="CZ31" s="646">
        <v>0.5</v>
      </c>
      <c r="DA31" s="675"/>
      <c r="DB31" s="675"/>
      <c r="DC31" s="676"/>
      <c r="DD31" s="649">
        <v>212189</v>
      </c>
      <c r="DE31" s="642"/>
      <c r="DF31" s="642"/>
      <c r="DG31" s="642"/>
      <c r="DH31" s="642"/>
      <c r="DI31" s="642"/>
      <c r="DJ31" s="642"/>
      <c r="DK31" s="643"/>
      <c r="DL31" s="649">
        <v>212189</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1175624</v>
      </c>
      <c r="S32" s="644"/>
      <c r="T32" s="644"/>
      <c r="U32" s="644"/>
      <c r="V32" s="644"/>
      <c r="W32" s="644"/>
      <c r="X32" s="644"/>
      <c r="Y32" s="645"/>
      <c r="Z32" s="703">
        <v>2.9</v>
      </c>
      <c r="AA32" s="703"/>
      <c r="AB32" s="703"/>
      <c r="AC32" s="703"/>
      <c r="AD32" s="704" t="s">
        <v>240</v>
      </c>
      <c r="AE32" s="704"/>
      <c r="AF32" s="704"/>
      <c r="AG32" s="704"/>
      <c r="AH32" s="704"/>
      <c r="AI32" s="704"/>
      <c r="AJ32" s="704"/>
      <c r="AK32" s="704"/>
      <c r="AL32" s="646" t="s">
        <v>237</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99.5</v>
      </c>
      <c r="BH32" s="657"/>
      <c r="BI32" s="657"/>
      <c r="BJ32" s="657"/>
      <c r="BK32" s="657"/>
      <c r="BL32" s="657"/>
      <c r="BM32" s="701">
        <v>97.8</v>
      </c>
      <c r="BN32" s="657"/>
      <c r="BO32" s="657"/>
      <c r="BP32" s="657"/>
      <c r="BQ32" s="694"/>
      <c r="BR32" s="718">
        <v>99.4</v>
      </c>
      <c r="BS32" s="657"/>
      <c r="BT32" s="657"/>
      <c r="BU32" s="657"/>
      <c r="BV32" s="657"/>
      <c r="BW32" s="657"/>
      <c r="BX32" s="701">
        <v>97.1</v>
      </c>
      <c r="BY32" s="657"/>
      <c r="BZ32" s="657"/>
      <c r="CA32" s="657"/>
      <c r="CB32" s="694"/>
      <c r="CD32" s="729"/>
      <c r="CE32" s="730"/>
      <c r="CF32" s="685" t="s">
        <v>314</v>
      </c>
      <c r="CG32" s="682"/>
      <c r="CH32" s="682"/>
      <c r="CI32" s="682"/>
      <c r="CJ32" s="682"/>
      <c r="CK32" s="682"/>
      <c r="CL32" s="682"/>
      <c r="CM32" s="682"/>
      <c r="CN32" s="682"/>
      <c r="CO32" s="682"/>
      <c r="CP32" s="682"/>
      <c r="CQ32" s="683"/>
      <c r="CR32" s="641">
        <v>25</v>
      </c>
      <c r="CS32" s="644"/>
      <c r="CT32" s="644"/>
      <c r="CU32" s="644"/>
      <c r="CV32" s="644"/>
      <c r="CW32" s="644"/>
      <c r="CX32" s="644"/>
      <c r="CY32" s="645"/>
      <c r="CZ32" s="646">
        <v>0</v>
      </c>
      <c r="DA32" s="675"/>
      <c r="DB32" s="675"/>
      <c r="DC32" s="676"/>
      <c r="DD32" s="649">
        <v>25</v>
      </c>
      <c r="DE32" s="644"/>
      <c r="DF32" s="644"/>
      <c r="DG32" s="644"/>
      <c r="DH32" s="644"/>
      <c r="DI32" s="644"/>
      <c r="DJ32" s="644"/>
      <c r="DK32" s="645"/>
      <c r="DL32" s="649">
        <v>25</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1439690</v>
      </c>
      <c r="S33" s="644"/>
      <c r="T33" s="644"/>
      <c r="U33" s="644"/>
      <c r="V33" s="644"/>
      <c r="W33" s="644"/>
      <c r="X33" s="644"/>
      <c r="Y33" s="645"/>
      <c r="Z33" s="703">
        <v>3.6</v>
      </c>
      <c r="AA33" s="703"/>
      <c r="AB33" s="703"/>
      <c r="AC33" s="703"/>
      <c r="AD33" s="704" t="s">
        <v>240</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17227102</v>
      </c>
      <c r="CS33" s="642"/>
      <c r="CT33" s="642"/>
      <c r="CU33" s="642"/>
      <c r="CV33" s="642"/>
      <c r="CW33" s="642"/>
      <c r="CX33" s="642"/>
      <c r="CY33" s="643"/>
      <c r="CZ33" s="646">
        <v>43.5</v>
      </c>
      <c r="DA33" s="675"/>
      <c r="DB33" s="675"/>
      <c r="DC33" s="676"/>
      <c r="DD33" s="649">
        <v>13594772</v>
      </c>
      <c r="DE33" s="642"/>
      <c r="DF33" s="642"/>
      <c r="DG33" s="642"/>
      <c r="DH33" s="642"/>
      <c r="DI33" s="642"/>
      <c r="DJ33" s="642"/>
      <c r="DK33" s="643"/>
      <c r="DL33" s="649">
        <v>11288613</v>
      </c>
      <c r="DM33" s="642"/>
      <c r="DN33" s="642"/>
      <c r="DO33" s="642"/>
      <c r="DP33" s="642"/>
      <c r="DQ33" s="642"/>
      <c r="DR33" s="642"/>
      <c r="DS33" s="642"/>
      <c r="DT33" s="642"/>
      <c r="DU33" s="642"/>
      <c r="DV33" s="643"/>
      <c r="DW33" s="646">
        <v>49.3</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809965</v>
      </c>
      <c r="S34" s="644"/>
      <c r="T34" s="644"/>
      <c r="U34" s="644"/>
      <c r="V34" s="644"/>
      <c r="W34" s="644"/>
      <c r="X34" s="644"/>
      <c r="Y34" s="645"/>
      <c r="Z34" s="703">
        <v>2</v>
      </c>
      <c r="AA34" s="703"/>
      <c r="AB34" s="703"/>
      <c r="AC34" s="703"/>
      <c r="AD34" s="704">
        <v>1435</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5966835</v>
      </c>
      <c r="CS34" s="644"/>
      <c r="CT34" s="644"/>
      <c r="CU34" s="644"/>
      <c r="CV34" s="644"/>
      <c r="CW34" s="644"/>
      <c r="CX34" s="644"/>
      <c r="CY34" s="645"/>
      <c r="CZ34" s="646">
        <v>15.1</v>
      </c>
      <c r="DA34" s="675"/>
      <c r="DB34" s="675"/>
      <c r="DC34" s="676"/>
      <c r="DD34" s="649">
        <v>4929602</v>
      </c>
      <c r="DE34" s="644"/>
      <c r="DF34" s="644"/>
      <c r="DG34" s="644"/>
      <c r="DH34" s="644"/>
      <c r="DI34" s="644"/>
      <c r="DJ34" s="644"/>
      <c r="DK34" s="645"/>
      <c r="DL34" s="649">
        <v>4426944</v>
      </c>
      <c r="DM34" s="644"/>
      <c r="DN34" s="644"/>
      <c r="DO34" s="644"/>
      <c r="DP34" s="644"/>
      <c r="DQ34" s="644"/>
      <c r="DR34" s="644"/>
      <c r="DS34" s="644"/>
      <c r="DT34" s="644"/>
      <c r="DU34" s="644"/>
      <c r="DV34" s="645"/>
      <c r="DW34" s="646">
        <v>19.399999999999999</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5760222</v>
      </c>
      <c r="S35" s="644"/>
      <c r="T35" s="644"/>
      <c r="U35" s="644"/>
      <c r="V35" s="644"/>
      <c r="W35" s="644"/>
      <c r="X35" s="644"/>
      <c r="Y35" s="645"/>
      <c r="Z35" s="703">
        <v>14.2</v>
      </c>
      <c r="AA35" s="703"/>
      <c r="AB35" s="703"/>
      <c r="AC35" s="703"/>
      <c r="AD35" s="704" t="s">
        <v>237</v>
      </c>
      <c r="AE35" s="704"/>
      <c r="AF35" s="704"/>
      <c r="AG35" s="704"/>
      <c r="AH35" s="704"/>
      <c r="AI35" s="704"/>
      <c r="AJ35" s="704"/>
      <c r="AK35" s="704"/>
      <c r="AL35" s="646" t="s">
        <v>132</v>
      </c>
      <c r="AM35" s="647"/>
      <c r="AN35" s="647"/>
      <c r="AO35" s="705"/>
      <c r="AP35" s="214"/>
      <c r="AQ35" s="709" t="s">
        <v>322</v>
      </c>
      <c r="AR35" s="710"/>
      <c r="AS35" s="710"/>
      <c r="AT35" s="710"/>
      <c r="AU35" s="710"/>
      <c r="AV35" s="710"/>
      <c r="AW35" s="710"/>
      <c r="AX35" s="710"/>
      <c r="AY35" s="711"/>
      <c r="AZ35" s="706">
        <v>5271441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117686</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781073</v>
      </c>
      <c r="CS35" s="642"/>
      <c r="CT35" s="642"/>
      <c r="CU35" s="642"/>
      <c r="CV35" s="642"/>
      <c r="CW35" s="642"/>
      <c r="CX35" s="642"/>
      <c r="CY35" s="643"/>
      <c r="CZ35" s="646">
        <v>2</v>
      </c>
      <c r="DA35" s="675"/>
      <c r="DB35" s="675"/>
      <c r="DC35" s="676"/>
      <c r="DD35" s="649">
        <v>526658</v>
      </c>
      <c r="DE35" s="642"/>
      <c r="DF35" s="642"/>
      <c r="DG35" s="642"/>
      <c r="DH35" s="642"/>
      <c r="DI35" s="642"/>
      <c r="DJ35" s="642"/>
      <c r="DK35" s="643"/>
      <c r="DL35" s="649">
        <v>526658</v>
      </c>
      <c r="DM35" s="642"/>
      <c r="DN35" s="642"/>
      <c r="DO35" s="642"/>
      <c r="DP35" s="642"/>
      <c r="DQ35" s="642"/>
      <c r="DR35" s="642"/>
      <c r="DS35" s="642"/>
      <c r="DT35" s="642"/>
      <c r="DU35" s="642"/>
      <c r="DV35" s="643"/>
      <c r="DW35" s="646">
        <v>2.2999999999999998</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132</v>
      </c>
      <c r="AA36" s="703"/>
      <c r="AB36" s="703"/>
      <c r="AC36" s="703"/>
      <c r="AD36" s="704" t="s">
        <v>132</v>
      </c>
      <c r="AE36" s="704"/>
      <c r="AF36" s="704"/>
      <c r="AG36" s="704"/>
      <c r="AH36" s="704"/>
      <c r="AI36" s="704"/>
      <c r="AJ36" s="704"/>
      <c r="AK36" s="704"/>
      <c r="AL36" s="646" t="s">
        <v>240</v>
      </c>
      <c r="AM36" s="647"/>
      <c r="AN36" s="647"/>
      <c r="AO36" s="705"/>
      <c r="AQ36" s="678" t="s">
        <v>326</v>
      </c>
      <c r="AR36" s="679"/>
      <c r="AS36" s="679"/>
      <c r="AT36" s="679"/>
      <c r="AU36" s="679"/>
      <c r="AV36" s="679"/>
      <c r="AW36" s="679"/>
      <c r="AX36" s="679"/>
      <c r="AY36" s="680"/>
      <c r="AZ36" s="641">
        <v>1618477</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-188230</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4498416</v>
      </c>
      <c r="CS36" s="644"/>
      <c r="CT36" s="644"/>
      <c r="CU36" s="644"/>
      <c r="CV36" s="644"/>
      <c r="CW36" s="644"/>
      <c r="CX36" s="644"/>
      <c r="CY36" s="645"/>
      <c r="CZ36" s="646">
        <v>11.4</v>
      </c>
      <c r="DA36" s="675"/>
      <c r="DB36" s="675"/>
      <c r="DC36" s="676"/>
      <c r="DD36" s="649">
        <v>3570085</v>
      </c>
      <c r="DE36" s="644"/>
      <c r="DF36" s="644"/>
      <c r="DG36" s="644"/>
      <c r="DH36" s="644"/>
      <c r="DI36" s="644"/>
      <c r="DJ36" s="644"/>
      <c r="DK36" s="645"/>
      <c r="DL36" s="649">
        <v>2745305</v>
      </c>
      <c r="DM36" s="644"/>
      <c r="DN36" s="644"/>
      <c r="DO36" s="644"/>
      <c r="DP36" s="644"/>
      <c r="DQ36" s="644"/>
      <c r="DR36" s="644"/>
      <c r="DS36" s="644"/>
      <c r="DT36" s="644"/>
      <c r="DU36" s="644"/>
      <c r="DV36" s="645"/>
      <c r="DW36" s="646">
        <v>12</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1011522</v>
      </c>
      <c r="S37" s="644"/>
      <c r="T37" s="644"/>
      <c r="U37" s="644"/>
      <c r="V37" s="644"/>
      <c r="W37" s="644"/>
      <c r="X37" s="644"/>
      <c r="Y37" s="645"/>
      <c r="Z37" s="703">
        <v>2.5</v>
      </c>
      <c r="AA37" s="703"/>
      <c r="AB37" s="703"/>
      <c r="AC37" s="703"/>
      <c r="AD37" s="704" t="s">
        <v>237</v>
      </c>
      <c r="AE37" s="704"/>
      <c r="AF37" s="704"/>
      <c r="AG37" s="704"/>
      <c r="AH37" s="704"/>
      <c r="AI37" s="704"/>
      <c r="AJ37" s="704"/>
      <c r="AK37" s="704"/>
      <c r="AL37" s="646" t="s">
        <v>237</v>
      </c>
      <c r="AM37" s="647"/>
      <c r="AN37" s="647"/>
      <c r="AO37" s="705"/>
      <c r="AQ37" s="678" t="s">
        <v>330</v>
      </c>
      <c r="AR37" s="679"/>
      <c r="AS37" s="679"/>
      <c r="AT37" s="679"/>
      <c r="AU37" s="679"/>
      <c r="AV37" s="679"/>
      <c r="AW37" s="679"/>
      <c r="AX37" s="679"/>
      <c r="AY37" s="680"/>
      <c r="AZ37" s="641">
        <v>618307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7005</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1064753</v>
      </c>
      <c r="CS37" s="642"/>
      <c r="CT37" s="642"/>
      <c r="CU37" s="642"/>
      <c r="CV37" s="642"/>
      <c r="CW37" s="642"/>
      <c r="CX37" s="642"/>
      <c r="CY37" s="643"/>
      <c r="CZ37" s="646">
        <v>2.7</v>
      </c>
      <c r="DA37" s="675"/>
      <c r="DB37" s="675"/>
      <c r="DC37" s="676"/>
      <c r="DD37" s="649">
        <v>971013</v>
      </c>
      <c r="DE37" s="642"/>
      <c r="DF37" s="642"/>
      <c r="DG37" s="642"/>
      <c r="DH37" s="642"/>
      <c r="DI37" s="642"/>
      <c r="DJ37" s="642"/>
      <c r="DK37" s="643"/>
      <c r="DL37" s="649">
        <v>964184</v>
      </c>
      <c r="DM37" s="642"/>
      <c r="DN37" s="642"/>
      <c r="DO37" s="642"/>
      <c r="DP37" s="642"/>
      <c r="DQ37" s="642"/>
      <c r="DR37" s="642"/>
      <c r="DS37" s="642"/>
      <c r="DT37" s="642"/>
      <c r="DU37" s="642"/>
      <c r="DV37" s="643"/>
      <c r="DW37" s="646">
        <v>4.2</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40472960</v>
      </c>
      <c r="S38" s="693"/>
      <c r="T38" s="693"/>
      <c r="U38" s="693"/>
      <c r="V38" s="693"/>
      <c r="W38" s="693"/>
      <c r="X38" s="693"/>
      <c r="Y38" s="698"/>
      <c r="Z38" s="699">
        <v>100</v>
      </c>
      <c r="AA38" s="699"/>
      <c r="AB38" s="699"/>
      <c r="AC38" s="699"/>
      <c r="AD38" s="700">
        <v>21864557</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435046</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10660</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4218088</v>
      </c>
      <c r="CS38" s="644"/>
      <c r="CT38" s="644"/>
      <c r="CU38" s="644"/>
      <c r="CV38" s="644"/>
      <c r="CW38" s="644"/>
      <c r="CX38" s="644"/>
      <c r="CY38" s="645"/>
      <c r="CZ38" s="646">
        <v>10.6</v>
      </c>
      <c r="DA38" s="675"/>
      <c r="DB38" s="675"/>
      <c r="DC38" s="676"/>
      <c r="DD38" s="649">
        <v>3827035</v>
      </c>
      <c r="DE38" s="644"/>
      <c r="DF38" s="644"/>
      <c r="DG38" s="644"/>
      <c r="DH38" s="644"/>
      <c r="DI38" s="644"/>
      <c r="DJ38" s="644"/>
      <c r="DK38" s="645"/>
      <c r="DL38" s="649">
        <v>3589706</v>
      </c>
      <c r="DM38" s="644"/>
      <c r="DN38" s="644"/>
      <c r="DO38" s="644"/>
      <c r="DP38" s="644"/>
      <c r="DQ38" s="644"/>
      <c r="DR38" s="644"/>
      <c r="DS38" s="644"/>
      <c r="DT38" s="644"/>
      <c r="DU38" s="644"/>
      <c r="DV38" s="645"/>
      <c r="DW38" s="646">
        <v>15.7</v>
      </c>
      <c r="DX38" s="675"/>
      <c r="DY38" s="675"/>
      <c r="DZ38" s="675"/>
      <c r="EA38" s="675"/>
      <c r="EB38" s="675"/>
      <c r="EC38" s="677"/>
    </row>
    <row r="39" spans="2:133" ht="11.25" customHeight="1">
      <c r="AQ39" s="678" t="s">
        <v>337</v>
      </c>
      <c r="AR39" s="679"/>
      <c r="AS39" s="679"/>
      <c r="AT39" s="679"/>
      <c r="AU39" s="679"/>
      <c r="AV39" s="679"/>
      <c r="AW39" s="679"/>
      <c r="AX39" s="679"/>
      <c r="AY39" s="680"/>
      <c r="AZ39" s="641" t="s">
        <v>240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86</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1170542</v>
      </c>
      <c r="CS39" s="642"/>
      <c r="CT39" s="642"/>
      <c r="CU39" s="642"/>
      <c r="CV39" s="642"/>
      <c r="CW39" s="642"/>
      <c r="CX39" s="642"/>
      <c r="CY39" s="643"/>
      <c r="CZ39" s="646">
        <v>3</v>
      </c>
      <c r="DA39" s="675"/>
      <c r="DB39" s="675"/>
      <c r="DC39" s="676"/>
      <c r="DD39" s="649">
        <v>740444</v>
      </c>
      <c r="DE39" s="642"/>
      <c r="DF39" s="642"/>
      <c r="DG39" s="642"/>
      <c r="DH39" s="642"/>
      <c r="DI39" s="642"/>
      <c r="DJ39" s="642"/>
      <c r="DK39" s="643"/>
      <c r="DL39" s="649" t="s">
        <v>240</v>
      </c>
      <c r="DM39" s="642"/>
      <c r="DN39" s="642"/>
      <c r="DO39" s="642"/>
      <c r="DP39" s="642"/>
      <c r="DQ39" s="642"/>
      <c r="DR39" s="642"/>
      <c r="DS39" s="642"/>
      <c r="DT39" s="642"/>
      <c r="DU39" s="642"/>
      <c r="DV39" s="643"/>
      <c r="DW39" s="646" t="s">
        <v>237</v>
      </c>
      <c r="DX39" s="675"/>
      <c r="DY39" s="675"/>
      <c r="DZ39" s="675"/>
      <c r="EA39" s="675"/>
      <c r="EB39" s="675"/>
      <c r="EC39" s="677"/>
    </row>
    <row r="40" spans="2:133" ht="11.25" customHeight="1">
      <c r="AQ40" s="678" t="s">
        <v>341</v>
      </c>
      <c r="AR40" s="679"/>
      <c r="AS40" s="679"/>
      <c r="AT40" s="679"/>
      <c r="AU40" s="679"/>
      <c r="AV40" s="679"/>
      <c r="AW40" s="679"/>
      <c r="AX40" s="679"/>
      <c r="AY40" s="680"/>
      <c r="AZ40" s="641">
        <v>459354</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116</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592148</v>
      </c>
      <c r="CS40" s="644"/>
      <c r="CT40" s="644"/>
      <c r="CU40" s="644"/>
      <c r="CV40" s="644"/>
      <c r="CW40" s="644"/>
      <c r="CX40" s="644"/>
      <c r="CY40" s="645"/>
      <c r="CZ40" s="646">
        <v>1.5</v>
      </c>
      <c r="DA40" s="675"/>
      <c r="DB40" s="675"/>
      <c r="DC40" s="676"/>
      <c r="DD40" s="649">
        <v>948</v>
      </c>
      <c r="DE40" s="644"/>
      <c r="DF40" s="644"/>
      <c r="DG40" s="644"/>
      <c r="DH40" s="644"/>
      <c r="DI40" s="644"/>
      <c r="DJ40" s="644"/>
      <c r="DK40" s="645"/>
      <c r="DL40" s="649" t="s">
        <v>240</v>
      </c>
      <c r="DM40" s="644"/>
      <c r="DN40" s="644"/>
      <c r="DO40" s="644"/>
      <c r="DP40" s="644"/>
      <c r="DQ40" s="644"/>
      <c r="DR40" s="644"/>
      <c r="DS40" s="644"/>
      <c r="DT40" s="644"/>
      <c r="DU40" s="644"/>
      <c r="DV40" s="645"/>
      <c r="DW40" s="646" t="s">
        <v>132</v>
      </c>
      <c r="DX40" s="675"/>
      <c r="DY40" s="675"/>
      <c r="DZ40" s="675"/>
      <c r="EA40" s="675"/>
      <c r="EB40" s="675"/>
      <c r="EC40" s="677"/>
    </row>
    <row r="41" spans="2:133" ht="11.25" customHeight="1">
      <c r="AQ41" s="690" t="s">
        <v>344</v>
      </c>
      <c r="AR41" s="691"/>
      <c r="AS41" s="691"/>
      <c r="AT41" s="691"/>
      <c r="AU41" s="691"/>
      <c r="AV41" s="691"/>
      <c r="AW41" s="691"/>
      <c r="AX41" s="691"/>
      <c r="AY41" s="692"/>
      <c r="AZ41" s="656">
        <v>2140257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370</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240</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7143456</v>
      </c>
      <c r="CS42" s="644"/>
      <c r="CT42" s="644"/>
      <c r="CU42" s="644"/>
      <c r="CV42" s="644"/>
      <c r="CW42" s="644"/>
      <c r="CX42" s="644"/>
      <c r="CY42" s="645"/>
      <c r="CZ42" s="646">
        <v>18</v>
      </c>
      <c r="DA42" s="647"/>
      <c r="DB42" s="647"/>
      <c r="DC42" s="648"/>
      <c r="DD42" s="649">
        <v>968098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94396</v>
      </c>
      <c r="CS43" s="642"/>
      <c r="CT43" s="642"/>
      <c r="CU43" s="642"/>
      <c r="CV43" s="642"/>
      <c r="CW43" s="642"/>
      <c r="CX43" s="642"/>
      <c r="CY43" s="643"/>
      <c r="CZ43" s="646">
        <v>0.2</v>
      </c>
      <c r="DA43" s="675"/>
      <c r="DB43" s="675"/>
      <c r="DC43" s="676"/>
      <c r="DD43" s="649">
        <v>46248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6955365</v>
      </c>
      <c r="CS44" s="644"/>
      <c r="CT44" s="644"/>
      <c r="CU44" s="644"/>
      <c r="CV44" s="644"/>
      <c r="CW44" s="644"/>
      <c r="CX44" s="644"/>
      <c r="CY44" s="645"/>
      <c r="CZ44" s="646">
        <v>17.600000000000001</v>
      </c>
      <c r="DA44" s="647"/>
      <c r="DB44" s="647"/>
      <c r="DC44" s="648"/>
      <c r="DD44" s="649">
        <v>939341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2569865</v>
      </c>
      <c r="CS45" s="642"/>
      <c r="CT45" s="642"/>
      <c r="CU45" s="642"/>
      <c r="CV45" s="642"/>
      <c r="CW45" s="642"/>
      <c r="CX45" s="642"/>
      <c r="CY45" s="643"/>
      <c r="CZ45" s="646">
        <v>6.5</v>
      </c>
      <c r="DA45" s="675"/>
      <c r="DB45" s="675"/>
      <c r="DC45" s="676"/>
      <c r="DD45" s="649">
        <v>33256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4293998</v>
      </c>
      <c r="CS46" s="644"/>
      <c r="CT46" s="644"/>
      <c r="CU46" s="644"/>
      <c r="CV46" s="644"/>
      <c r="CW46" s="644"/>
      <c r="CX46" s="644"/>
      <c r="CY46" s="645"/>
      <c r="CZ46" s="646">
        <v>10.8</v>
      </c>
      <c r="DA46" s="647"/>
      <c r="DB46" s="647"/>
      <c r="DC46" s="648"/>
      <c r="DD46" s="649">
        <v>873128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188091</v>
      </c>
      <c r="CS47" s="642"/>
      <c r="CT47" s="642"/>
      <c r="CU47" s="642"/>
      <c r="CV47" s="642"/>
      <c r="CW47" s="642"/>
      <c r="CX47" s="642"/>
      <c r="CY47" s="643"/>
      <c r="CZ47" s="646">
        <v>0.5</v>
      </c>
      <c r="DA47" s="675"/>
      <c r="DB47" s="675"/>
      <c r="DC47" s="676"/>
      <c r="DD47" s="649">
        <v>28757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1">
      <c r="CD48" s="673"/>
      <c r="CE48" s="674"/>
      <c r="CF48" s="638" t="s">
        <v>356</v>
      </c>
      <c r="CG48" s="639"/>
      <c r="CH48" s="639"/>
      <c r="CI48" s="639"/>
      <c r="CJ48" s="639"/>
      <c r="CK48" s="639"/>
      <c r="CL48" s="639"/>
      <c r="CM48" s="639"/>
      <c r="CN48" s="639"/>
      <c r="CO48" s="639"/>
      <c r="CP48" s="639"/>
      <c r="CQ48" s="640"/>
      <c r="CR48" s="641" t="s">
        <v>237</v>
      </c>
      <c r="CS48" s="644"/>
      <c r="CT48" s="644"/>
      <c r="CU48" s="644"/>
      <c r="CV48" s="644"/>
      <c r="CW48" s="644"/>
      <c r="CX48" s="644"/>
      <c r="CY48" s="645"/>
      <c r="CZ48" s="646" t="s">
        <v>240</v>
      </c>
      <c r="DA48" s="647"/>
      <c r="DB48" s="647"/>
      <c r="DC48" s="648"/>
      <c r="DD48" s="649" t="s">
        <v>240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39624781</v>
      </c>
      <c r="CS49" s="657"/>
      <c r="CT49" s="657"/>
      <c r="CU49" s="657"/>
      <c r="CV49" s="657"/>
      <c r="CW49" s="657"/>
      <c r="CX49" s="657"/>
      <c r="CY49" s="658"/>
      <c r="CZ49" s="659">
        <v>100</v>
      </c>
      <c r="DA49" s="660"/>
      <c r="DB49" s="660"/>
      <c r="DC49" s="661"/>
      <c r="DD49" s="662">
        <v>26655298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1" hidden="1"/>
    <row r="51" spans="82:133" ht="11" hidden="1"/>
    <row r="52" spans="82:133" ht="11" hidden="1"/>
    <row r="53" spans="82:133" ht="11" hidden="1"/>
  </sheetData>
  <sheetProtection algorithmName="SHA-512" hashValue="Q2tt2CBWYmWv8Xe/ID76Ayvs3a9v9vjvij8o8Mba9ovvImanSKTJaF1MBBHJbFNjpaswkVD+lxEZYrPEYGdkpA==" saltValue="Cbe8ZbjmOSx2vAPDwxN6iA==" spinCount="100000" sheet="1" objects="1" scenarios="1"/>
  <customSheetViews>
    <customSheetView guid="{3E4F4575-8CC4-4CAD-A67E-52DE3F5AF8CC}" showGridLines="0" fitToPage="1" hiddenRows="1" hiddenColumns="1" topLeftCell="A7">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1" zoomScale="70" zoomScaleNormal="25" zoomScaleSheetLayoutView="70" workbookViewId="0">
      <selection activeCell="BE37" sqref="BE37:BI37"/>
    </sheetView>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359</v>
      </c>
      <c r="DK2" s="1181"/>
      <c r="DL2" s="1181"/>
      <c r="DM2" s="1181"/>
      <c r="DN2" s="1181"/>
      <c r="DO2" s="1182"/>
      <c r="DP2" s="229"/>
      <c r="DQ2" s="1180" t="s">
        <v>360</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3"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8" t="s">
        <v>377</v>
      </c>
      <c r="DH5" s="1169"/>
      <c r="DI5" s="1169"/>
      <c r="DJ5" s="1169"/>
      <c r="DK5" s="1170"/>
      <c r="DL5" s="1168" t="s">
        <v>378</v>
      </c>
      <c r="DM5" s="1169"/>
      <c r="DN5" s="1169"/>
      <c r="DO5" s="1169"/>
      <c r="DP5" s="1170"/>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4">
        <v>40652</v>
      </c>
      <c r="R7" s="1175"/>
      <c r="S7" s="1175"/>
      <c r="T7" s="1175"/>
      <c r="U7" s="1175"/>
      <c r="V7" s="1175">
        <v>39804</v>
      </c>
      <c r="W7" s="1175"/>
      <c r="X7" s="1175"/>
      <c r="Y7" s="1175"/>
      <c r="Z7" s="1175"/>
      <c r="AA7" s="1175">
        <v>848</v>
      </c>
      <c r="AB7" s="1175"/>
      <c r="AC7" s="1175"/>
      <c r="AD7" s="1175"/>
      <c r="AE7" s="1176"/>
      <c r="AF7" s="1177">
        <v>466</v>
      </c>
      <c r="AG7" s="1178"/>
      <c r="AH7" s="1178"/>
      <c r="AI7" s="1178"/>
      <c r="AJ7" s="1179"/>
      <c r="AK7" s="1161">
        <v>1178</v>
      </c>
      <c r="AL7" s="1162"/>
      <c r="AM7" s="1162"/>
      <c r="AN7" s="1162"/>
      <c r="AO7" s="1162"/>
      <c r="AP7" s="1162">
        <v>55046</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579</v>
      </c>
      <c r="BT7" s="1166"/>
      <c r="BU7" s="1166"/>
      <c r="BV7" s="1166"/>
      <c r="BW7" s="1166"/>
      <c r="BX7" s="1166"/>
      <c r="BY7" s="1166"/>
      <c r="BZ7" s="1166"/>
      <c r="CA7" s="1166"/>
      <c r="CB7" s="1166"/>
      <c r="CC7" s="1166"/>
      <c r="CD7" s="1166"/>
      <c r="CE7" s="1166"/>
      <c r="CF7" s="1166"/>
      <c r="CG7" s="1167"/>
      <c r="CH7" s="1158">
        <v>0</v>
      </c>
      <c r="CI7" s="1159"/>
      <c r="CJ7" s="1159"/>
      <c r="CK7" s="1159"/>
      <c r="CL7" s="1160"/>
      <c r="CM7" s="1158">
        <v>86</v>
      </c>
      <c r="CN7" s="1159"/>
      <c r="CO7" s="1159"/>
      <c r="CP7" s="1159"/>
      <c r="CQ7" s="1160"/>
      <c r="CR7" s="1158">
        <v>17</v>
      </c>
      <c r="CS7" s="1159"/>
      <c r="CT7" s="1159"/>
      <c r="CU7" s="1159"/>
      <c r="CV7" s="1160"/>
      <c r="CW7" s="1158">
        <v>5</v>
      </c>
      <c r="CX7" s="1159"/>
      <c r="CY7" s="1159"/>
      <c r="CZ7" s="1159"/>
      <c r="DA7" s="1160"/>
      <c r="DB7" s="1158" t="s">
        <v>573</v>
      </c>
      <c r="DC7" s="1159"/>
      <c r="DD7" s="1159"/>
      <c r="DE7" s="1159"/>
      <c r="DF7" s="1160"/>
      <c r="DG7" s="1158" t="s">
        <v>573</v>
      </c>
      <c r="DH7" s="1159"/>
      <c r="DI7" s="1159"/>
      <c r="DJ7" s="1159"/>
      <c r="DK7" s="1160"/>
      <c r="DL7" s="1158" t="s">
        <v>573</v>
      </c>
      <c r="DM7" s="1159"/>
      <c r="DN7" s="1159"/>
      <c r="DO7" s="1159"/>
      <c r="DP7" s="1160"/>
      <c r="DQ7" s="1158" t="s">
        <v>573</v>
      </c>
      <c r="DR7" s="1159"/>
      <c r="DS7" s="1159"/>
      <c r="DT7" s="1159"/>
      <c r="DU7" s="1160"/>
      <c r="DV7" s="1185"/>
      <c r="DW7" s="1186"/>
      <c r="DX7" s="1186"/>
      <c r="DY7" s="1186"/>
      <c r="DZ7" s="1187"/>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t="s">
        <v>511</v>
      </c>
      <c r="AB8" s="1113"/>
      <c r="AC8" s="1113"/>
      <c r="AD8" s="1113"/>
      <c r="AE8" s="1114"/>
      <c r="AF8" s="1088" t="s">
        <v>240</v>
      </c>
      <c r="AG8" s="1089"/>
      <c r="AH8" s="1089"/>
      <c r="AI8" s="1089"/>
      <c r="AJ8" s="1090"/>
      <c r="AK8" s="1155" t="s">
        <v>511</v>
      </c>
      <c r="AL8" s="1156"/>
      <c r="AM8" s="1156"/>
      <c r="AN8" s="1156"/>
      <c r="AO8" s="1156"/>
      <c r="AP8" s="1156" t="s">
        <v>511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5</v>
      </c>
      <c r="CI8" s="1059"/>
      <c r="CJ8" s="1059"/>
      <c r="CK8" s="1059"/>
      <c r="CL8" s="1060"/>
      <c r="CM8" s="1058">
        <v>10</v>
      </c>
      <c r="CN8" s="1059"/>
      <c r="CO8" s="1059"/>
      <c r="CP8" s="1059"/>
      <c r="CQ8" s="1060"/>
      <c r="CR8" s="1058">
        <v>3</v>
      </c>
      <c r="CS8" s="1059"/>
      <c r="CT8" s="1059"/>
      <c r="CU8" s="1059"/>
      <c r="CV8" s="1060"/>
      <c r="CW8" s="1058">
        <v>51</v>
      </c>
      <c r="CX8" s="1059"/>
      <c r="CY8" s="1059"/>
      <c r="CZ8" s="1059"/>
      <c r="DA8" s="1060"/>
      <c r="DB8" s="1058" t="s">
        <v>573</v>
      </c>
      <c r="DC8" s="1059"/>
      <c r="DD8" s="1059"/>
      <c r="DE8" s="1059"/>
      <c r="DF8" s="1060"/>
      <c r="DG8" s="1058" t="s">
        <v>591</v>
      </c>
      <c r="DH8" s="1059"/>
      <c r="DI8" s="1059"/>
      <c r="DJ8" s="1059"/>
      <c r="DK8" s="1060"/>
      <c r="DL8" s="1058" t="s">
        <v>575</v>
      </c>
      <c r="DM8" s="1059"/>
      <c r="DN8" s="1059"/>
      <c r="DO8" s="1059"/>
      <c r="DP8" s="1060"/>
      <c r="DQ8" s="1058" t="s">
        <v>573</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581</v>
      </c>
      <c r="BT9" s="1084"/>
      <c r="BU9" s="1084"/>
      <c r="BV9" s="1084"/>
      <c r="BW9" s="1084"/>
      <c r="BX9" s="1084"/>
      <c r="BY9" s="1084"/>
      <c r="BZ9" s="1084"/>
      <c r="CA9" s="1084"/>
      <c r="CB9" s="1084"/>
      <c r="CC9" s="1084"/>
      <c r="CD9" s="1084"/>
      <c r="CE9" s="1084"/>
      <c r="CF9" s="1084"/>
      <c r="CG9" s="1085"/>
      <c r="CH9" s="1058">
        <v>19</v>
      </c>
      <c r="CI9" s="1059"/>
      <c r="CJ9" s="1059"/>
      <c r="CK9" s="1059"/>
      <c r="CL9" s="1060"/>
      <c r="CM9" s="1058">
        <v>476</v>
      </c>
      <c r="CN9" s="1059"/>
      <c r="CO9" s="1059"/>
      <c r="CP9" s="1059"/>
      <c r="CQ9" s="1060"/>
      <c r="CR9" s="1058">
        <v>100</v>
      </c>
      <c r="CS9" s="1059"/>
      <c r="CT9" s="1059"/>
      <c r="CU9" s="1059"/>
      <c r="CV9" s="1060"/>
      <c r="CW9" s="1058" t="s">
        <v>575</v>
      </c>
      <c r="CX9" s="1059"/>
      <c r="CY9" s="1059"/>
      <c r="CZ9" s="1059"/>
      <c r="DA9" s="1060"/>
      <c r="DB9" s="1058" t="s">
        <v>573</v>
      </c>
      <c r="DC9" s="1059"/>
      <c r="DD9" s="1059"/>
      <c r="DE9" s="1059"/>
      <c r="DF9" s="1060"/>
      <c r="DG9" s="1058" t="s">
        <v>573</v>
      </c>
      <c r="DH9" s="1059"/>
      <c r="DI9" s="1059"/>
      <c r="DJ9" s="1059"/>
      <c r="DK9" s="1060"/>
      <c r="DL9" s="1058" t="s">
        <v>573</v>
      </c>
      <c r="DM9" s="1059"/>
      <c r="DN9" s="1059"/>
      <c r="DO9" s="1059"/>
      <c r="DP9" s="1060"/>
      <c r="DQ9" s="1058" t="s">
        <v>573</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582</v>
      </c>
      <c r="BT10" s="1084"/>
      <c r="BU10" s="1084"/>
      <c r="BV10" s="1084"/>
      <c r="BW10" s="1084"/>
      <c r="BX10" s="1084"/>
      <c r="BY10" s="1084"/>
      <c r="BZ10" s="1084"/>
      <c r="CA10" s="1084"/>
      <c r="CB10" s="1084"/>
      <c r="CC10" s="1084"/>
      <c r="CD10" s="1084"/>
      <c r="CE10" s="1084"/>
      <c r="CF10" s="1084"/>
      <c r="CG10" s="1085"/>
      <c r="CH10" s="1058">
        <v>-7</v>
      </c>
      <c r="CI10" s="1059"/>
      <c r="CJ10" s="1059"/>
      <c r="CK10" s="1059"/>
      <c r="CL10" s="1060"/>
      <c r="CM10" s="1058">
        <v>124</v>
      </c>
      <c r="CN10" s="1059"/>
      <c r="CO10" s="1059"/>
      <c r="CP10" s="1059"/>
      <c r="CQ10" s="1060"/>
      <c r="CR10" s="1058">
        <v>24</v>
      </c>
      <c r="CS10" s="1059"/>
      <c r="CT10" s="1059"/>
      <c r="CU10" s="1059"/>
      <c r="CV10" s="1060"/>
      <c r="CW10" s="1058">
        <v>10</v>
      </c>
      <c r="CX10" s="1059"/>
      <c r="CY10" s="1059"/>
      <c r="CZ10" s="1059"/>
      <c r="DA10" s="1060"/>
      <c r="DB10" s="1058" t="s">
        <v>573</v>
      </c>
      <c r="DC10" s="1059"/>
      <c r="DD10" s="1059"/>
      <c r="DE10" s="1059"/>
      <c r="DF10" s="1060"/>
      <c r="DG10" s="1058" t="s">
        <v>592</v>
      </c>
      <c r="DH10" s="1059"/>
      <c r="DI10" s="1059"/>
      <c r="DJ10" s="1059"/>
      <c r="DK10" s="1060"/>
      <c r="DL10" s="1058" t="s">
        <v>573</v>
      </c>
      <c r="DM10" s="1059"/>
      <c r="DN10" s="1059"/>
      <c r="DO10" s="1059"/>
      <c r="DP10" s="1060"/>
      <c r="DQ10" s="1058" t="s">
        <v>573</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583</v>
      </c>
      <c r="BT11" s="1084"/>
      <c r="BU11" s="1084"/>
      <c r="BV11" s="1084"/>
      <c r="BW11" s="1084"/>
      <c r="BX11" s="1084"/>
      <c r="BY11" s="1084"/>
      <c r="BZ11" s="1084"/>
      <c r="CA11" s="1084"/>
      <c r="CB11" s="1084"/>
      <c r="CC11" s="1084"/>
      <c r="CD11" s="1084"/>
      <c r="CE11" s="1084"/>
      <c r="CF11" s="1084"/>
      <c r="CG11" s="1085"/>
      <c r="CH11" s="1058">
        <v>3</v>
      </c>
      <c r="CI11" s="1059"/>
      <c r="CJ11" s="1059"/>
      <c r="CK11" s="1059"/>
      <c r="CL11" s="1060"/>
      <c r="CM11" s="1058">
        <v>63</v>
      </c>
      <c r="CN11" s="1059"/>
      <c r="CO11" s="1059"/>
      <c r="CP11" s="1059"/>
      <c r="CQ11" s="1060"/>
      <c r="CR11" s="1058">
        <v>13</v>
      </c>
      <c r="CS11" s="1059"/>
      <c r="CT11" s="1059"/>
      <c r="CU11" s="1059"/>
      <c r="CV11" s="1060"/>
      <c r="CW11" s="1058">
        <v>0</v>
      </c>
      <c r="CX11" s="1059"/>
      <c r="CY11" s="1059"/>
      <c r="CZ11" s="1059"/>
      <c r="DA11" s="1060"/>
      <c r="DB11" s="1058" t="s">
        <v>573</v>
      </c>
      <c r="DC11" s="1059"/>
      <c r="DD11" s="1059"/>
      <c r="DE11" s="1059"/>
      <c r="DF11" s="1060"/>
      <c r="DG11" s="1058" t="s">
        <v>573</v>
      </c>
      <c r="DH11" s="1059"/>
      <c r="DI11" s="1059"/>
      <c r="DJ11" s="1059"/>
      <c r="DK11" s="1060"/>
      <c r="DL11" s="1058" t="s">
        <v>573</v>
      </c>
      <c r="DM11" s="1059"/>
      <c r="DN11" s="1059"/>
      <c r="DO11" s="1059"/>
      <c r="DP11" s="1060"/>
      <c r="DQ11" s="1058" t="s">
        <v>573</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584</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85</v>
      </c>
      <c r="CN12" s="1059"/>
      <c r="CO12" s="1059"/>
      <c r="CP12" s="1059"/>
      <c r="CQ12" s="1060"/>
      <c r="CR12" s="1058">
        <v>6</v>
      </c>
      <c r="CS12" s="1059"/>
      <c r="CT12" s="1059"/>
      <c r="CU12" s="1059"/>
      <c r="CV12" s="1060"/>
      <c r="CW12" s="1058" t="s">
        <v>573</v>
      </c>
      <c r="CX12" s="1059"/>
      <c r="CY12" s="1059"/>
      <c r="CZ12" s="1059"/>
      <c r="DA12" s="1060"/>
      <c r="DB12" s="1058" t="s">
        <v>573</v>
      </c>
      <c r="DC12" s="1059"/>
      <c r="DD12" s="1059"/>
      <c r="DE12" s="1059"/>
      <c r="DF12" s="1060"/>
      <c r="DG12" s="1157" t="s">
        <v>573</v>
      </c>
      <c r="DH12" s="1059"/>
      <c r="DI12" s="1059"/>
      <c r="DJ12" s="1059"/>
      <c r="DK12" s="1060"/>
      <c r="DL12" s="1058" t="s">
        <v>573</v>
      </c>
      <c r="DM12" s="1059"/>
      <c r="DN12" s="1059"/>
      <c r="DO12" s="1059"/>
      <c r="DP12" s="1060"/>
      <c r="DQ12" s="1058" t="s">
        <v>573</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585</v>
      </c>
      <c r="BT13" s="1084"/>
      <c r="BU13" s="1084"/>
      <c r="BV13" s="1084"/>
      <c r="BW13" s="1084"/>
      <c r="BX13" s="1084"/>
      <c r="BY13" s="1084"/>
      <c r="BZ13" s="1084"/>
      <c r="CA13" s="1084"/>
      <c r="CB13" s="1084"/>
      <c r="CC13" s="1084"/>
      <c r="CD13" s="1084"/>
      <c r="CE13" s="1084"/>
      <c r="CF13" s="1084"/>
      <c r="CG13" s="1085"/>
      <c r="CH13" s="1058">
        <v>-14</v>
      </c>
      <c r="CI13" s="1059"/>
      <c r="CJ13" s="1059"/>
      <c r="CK13" s="1059"/>
      <c r="CL13" s="1060"/>
      <c r="CM13" s="1058">
        <v>743</v>
      </c>
      <c r="CN13" s="1059"/>
      <c r="CO13" s="1059"/>
      <c r="CP13" s="1059"/>
      <c r="CQ13" s="1060"/>
      <c r="CR13" s="1058">
        <v>333</v>
      </c>
      <c r="CS13" s="1059"/>
      <c r="CT13" s="1059"/>
      <c r="CU13" s="1059"/>
      <c r="CV13" s="1060"/>
      <c r="CW13" s="1058">
        <v>19</v>
      </c>
      <c r="CX13" s="1059"/>
      <c r="CY13" s="1059"/>
      <c r="CZ13" s="1059"/>
      <c r="DA13" s="1060"/>
      <c r="DB13" s="1058" t="s">
        <v>573</v>
      </c>
      <c r="DC13" s="1059"/>
      <c r="DD13" s="1059"/>
      <c r="DE13" s="1059"/>
      <c r="DF13" s="1060"/>
      <c r="DG13" s="1058" t="s">
        <v>573</v>
      </c>
      <c r="DH13" s="1059"/>
      <c r="DI13" s="1059"/>
      <c r="DJ13" s="1059"/>
      <c r="DK13" s="1060"/>
      <c r="DL13" s="1058" t="s">
        <v>573</v>
      </c>
      <c r="DM13" s="1059"/>
      <c r="DN13" s="1059"/>
      <c r="DO13" s="1059"/>
      <c r="DP13" s="1060"/>
      <c r="DQ13" s="1058" t="s">
        <v>573</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586</v>
      </c>
      <c r="BT14" s="1084"/>
      <c r="BU14" s="1084"/>
      <c r="BV14" s="1084"/>
      <c r="BW14" s="1084"/>
      <c r="BX14" s="1084"/>
      <c r="BY14" s="1084"/>
      <c r="BZ14" s="1084"/>
      <c r="CA14" s="1084"/>
      <c r="CB14" s="1084"/>
      <c r="CC14" s="1084"/>
      <c r="CD14" s="1084"/>
      <c r="CE14" s="1084"/>
      <c r="CF14" s="1084"/>
      <c r="CG14" s="1085"/>
      <c r="CH14" s="1058">
        <v>33</v>
      </c>
      <c r="CI14" s="1059"/>
      <c r="CJ14" s="1059"/>
      <c r="CK14" s="1059"/>
      <c r="CL14" s="1060"/>
      <c r="CM14" s="1058">
        <v>373</v>
      </c>
      <c r="CN14" s="1059"/>
      <c r="CO14" s="1059"/>
      <c r="CP14" s="1059"/>
      <c r="CQ14" s="1060"/>
      <c r="CR14" s="1058">
        <v>75</v>
      </c>
      <c r="CS14" s="1059"/>
      <c r="CT14" s="1059"/>
      <c r="CU14" s="1059"/>
      <c r="CV14" s="1060"/>
      <c r="CW14" s="1058" t="s">
        <v>573</v>
      </c>
      <c r="CX14" s="1059"/>
      <c r="CY14" s="1059"/>
      <c r="CZ14" s="1059"/>
      <c r="DA14" s="1060"/>
      <c r="DB14" s="1058" t="s">
        <v>573</v>
      </c>
      <c r="DC14" s="1059"/>
      <c r="DD14" s="1059"/>
      <c r="DE14" s="1059"/>
      <c r="DF14" s="1060"/>
      <c r="DG14" s="1058" t="s">
        <v>573</v>
      </c>
      <c r="DH14" s="1059"/>
      <c r="DI14" s="1059"/>
      <c r="DJ14" s="1059"/>
      <c r="DK14" s="1060"/>
      <c r="DL14" s="1157" t="s">
        <v>573</v>
      </c>
      <c r="DM14" s="1059"/>
      <c r="DN14" s="1059"/>
      <c r="DO14" s="1059"/>
      <c r="DP14" s="1060"/>
      <c r="DQ14" s="1058" t="s">
        <v>573</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587</v>
      </c>
      <c r="BT15" s="1084"/>
      <c r="BU15" s="1084"/>
      <c r="BV15" s="1084"/>
      <c r="BW15" s="1084"/>
      <c r="BX15" s="1084"/>
      <c r="BY15" s="1084"/>
      <c r="BZ15" s="1084"/>
      <c r="CA15" s="1084"/>
      <c r="CB15" s="1084"/>
      <c r="CC15" s="1084"/>
      <c r="CD15" s="1084"/>
      <c r="CE15" s="1084"/>
      <c r="CF15" s="1084"/>
      <c r="CG15" s="1085"/>
      <c r="CH15" s="1058">
        <v>-7</v>
      </c>
      <c r="CI15" s="1059"/>
      <c r="CJ15" s="1059"/>
      <c r="CK15" s="1059"/>
      <c r="CL15" s="1060"/>
      <c r="CM15" s="1058">
        <v>-7</v>
      </c>
      <c r="CN15" s="1059"/>
      <c r="CO15" s="1059"/>
      <c r="CP15" s="1059"/>
      <c r="CQ15" s="1060"/>
      <c r="CR15" s="1058">
        <v>1</v>
      </c>
      <c r="CS15" s="1059"/>
      <c r="CT15" s="1059"/>
      <c r="CU15" s="1059"/>
      <c r="CV15" s="1060"/>
      <c r="CW15" s="1058">
        <v>0</v>
      </c>
      <c r="CX15" s="1059"/>
      <c r="CY15" s="1059"/>
      <c r="CZ15" s="1059"/>
      <c r="DA15" s="1060"/>
      <c r="DB15" s="1058" t="s">
        <v>573</v>
      </c>
      <c r="DC15" s="1059"/>
      <c r="DD15" s="1059"/>
      <c r="DE15" s="1059"/>
      <c r="DF15" s="1060"/>
      <c r="DG15" s="1058" t="s">
        <v>573</v>
      </c>
      <c r="DH15" s="1059"/>
      <c r="DI15" s="1059"/>
      <c r="DJ15" s="1059"/>
      <c r="DK15" s="1060"/>
      <c r="DL15" s="1058" t="s">
        <v>573</v>
      </c>
      <c r="DM15" s="1059"/>
      <c r="DN15" s="1059"/>
      <c r="DO15" s="1059"/>
      <c r="DP15" s="1060"/>
      <c r="DQ15" s="1058" t="s">
        <v>573</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588</v>
      </c>
      <c r="BT16" s="1084"/>
      <c r="BU16" s="1084"/>
      <c r="BV16" s="1084"/>
      <c r="BW16" s="1084"/>
      <c r="BX16" s="1084"/>
      <c r="BY16" s="1084"/>
      <c r="BZ16" s="1084"/>
      <c r="CA16" s="1084"/>
      <c r="CB16" s="1084"/>
      <c r="CC16" s="1084"/>
      <c r="CD16" s="1084"/>
      <c r="CE16" s="1084"/>
      <c r="CF16" s="1084"/>
      <c r="CG16" s="1085"/>
      <c r="CH16" s="1058">
        <v>-16</v>
      </c>
      <c r="CI16" s="1059"/>
      <c r="CJ16" s="1059"/>
      <c r="CK16" s="1059"/>
      <c r="CL16" s="1060"/>
      <c r="CM16" s="1058">
        <v>73</v>
      </c>
      <c r="CN16" s="1059"/>
      <c r="CO16" s="1059"/>
      <c r="CP16" s="1059"/>
      <c r="CQ16" s="1060"/>
      <c r="CR16" s="1058">
        <v>30</v>
      </c>
      <c r="CS16" s="1059"/>
      <c r="CT16" s="1059"/>
      <c r="CU16" s="1059"/>
      <c r="CV16" s="1060"/>
      <c r="CW16" s="1058" t="s">
        <v>573</v>
      </c>
      <c r="CX16" s="1059"/>
      <c r="CY16" s="1059"/>
      <c r="CZ16" s="1059"/>
      <c r="DA16" s="1060"/>
      <c r="DB16" s="1058" t="s">
        <v>573</v>
      </c>
      <c r="DC16" s="1059"/>
      <c r="DD16" s="1059"/>
      <c r="DE16" s="1059"/>
      <c r="DF16" s="1060"/>
      <c r="DG16" s="1058" t="s">
        <v>573</v>
      </c>
      <c r="DH16" s="1059"/>
      <c r="DI16" s="1059"/>
      <c r="DJ16" s="1059"/>
      <c r="DK16" s="1060"/>
      <c r="DL16" s="1058" t="s">
        <v>573</v>
      </c>
      <c r="DM16" s="1059"/>
      <c r="DN16" s="1059"/>
      <c r="DO16" s="1059"/>
      <c r="DP16" s="1060"/>
      <c r="DQ16" s="1058" t="s">
        <v>573</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589</v>
      </c>
      <c r="BT17" s="1084"/>
      <c r="BU17" s="1084"/>
      <c r="BV17" s="1084"/>
      <c r="BW17" s="1084"/>
      <c r="BX17" s="1084"/>
      <c r="BY17" s="1084"/>
      <c r="BZ17" s="1084"/>
      <c r="CA17" s="1084"/>
      <c r="CB17" s="1084"/>
      <c r="CC17" s="1084"/>
      <c r="CD17" s="1084"/>
      <c r="CE17" s="1084"/>
      <c r="CF17" s="1084"/>
      <c r="CG17" s="1085"/>
      <c r="CH17" s="1058">
        <v>3</v>
      </c>
      <c r="CI17" s="1059"/>
      <c r="CJ17" s="1059"/>
      <c r="CK17" s="1059"/>
      <c r="CL17" s="1060"/>
      <c r="CM17" s="1058">
        <v>29</v>
      </c>
      <c r="CN17" s="1059"/>
      <c r="CO17" s="1059"/>
      <c r="CP17" s="1059"/>
      <c r="CQ17" s="1060"/>
      <c r="CR17" s="1058">
        <v>20</v>
      </c>
      <c r="CS17" s="1059"/>
      <c r="CT17" s="1059"/>
      <c r="CU17" s="1059"/>
      <c r="CV17" s="1060"/>
      <c r="CW17" s="1058" t="s">
        <v>573</v>
      </c>
      <c r="CX17" s="1059"/>
      <c r="CY17" s="1059"/>
      <c r="CZ17" s="1059"/>
      <c r="DA17" s="1060"/>
      <c r="DB17" s="1058" t="s">
        <v>573</v>
      </c>
      <c r="DC17" s="1059"/>
      <c r="DD17" s="1059"/>
      <c r="DE17" s="1059"/>
      <c r="DF17" s="1060"/>
      <c r="DG17" s="1058" t="s">
        <v>573</v>
      </c>
      <c r="DH17" s="1059"/>
      <c r="DI17" s="1059"/>
      <c r="DJ17" s="1059"/>
      <c r="DK17" s="1060"/>
      <c r="DL17" s="1058" t="s">
        <v>575</v>
      </c>
      <c r="DM17" s="1059"/>
      <c r="DN17" s="1059"/>
      <c r="DO17" s="1059"/>
      <c r="DP17" s="1060"/>
      <c r="DQ17" s="1058" t="s">
        <v>573</v>
      </c>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t="s">
        <v>590</v>
      </c>
      <c r="BT18" s="1084"/>
      <c r="BU18" s="1084"/>
      <c r="BV18" s="1084"/>
      <c r="BW18" s="1084"/>
      <c r="BX18" s="1084"/>
      <c r="BY18" s="1084"/>
      <c r="BZ18" s="1084"/>
      <c r="CA18" s="1084"/>
      <c r="CB18" s="1084"/>
      <c r="CC18" s="1084"/>
      <c r="CD18" s="1084"/>
      <c r="CE18" s="1084"/>
      <c r="CF18" s="1084"/>
      <c r="CG18" s="1085"/>
      <c r="CH18" s="1058">
        <v>0</v>
      </c>
      <c r="CI18" s="1059"/>
      <c r="CJ18" s="1059"/>
      <c r="CK18" s="1059"/>
      <c r="CL18" s="1060"/>
      <c r="CM18" s="1058">
        <v>0</v>
      </c>
      <c r="CN18" s="1059"/>
      <c r="CO18" s="1059"/>
      <c r="CP18" s="1059"/>
      <c r="CQ18" s="1060"/>
      <c r="CR18" s="1058">
        <v>0</v>
      </c>
      <c r="CS18" s="1059"/>
      <c r="CT18" s="1059"/>
      <c r="CU18" s="1059"/>
      <c r="CV18" s="1060"/>
      <c r="CW18" s="1058">
        <v>7</v>
      </c>
      <c r="CX18" s="1059"/>
      <c r="CY18" s="1059"/>
      <c r="CZ18" s="1059"/>
      <c r="DA18" s="1060"/>
      <c r="DB18" s="1058" t="s">
        <v>573</v>
      </c>
      <c r="DC18" s="1059"/>
      <c r="DD18" s="1059"/>
      <c r="DE18" s="1059"/>
      <c r="DF18" s="1060"/>
      <c r="DG18" s="1058" t="s">
        <v>573</v>
      </c>
      <c r="DH18" s="1059"/>
      <c r="DI18" s="1059"/>
      <c r="DJ18" s="1059"/>
      <c r="DK18" s="1060"/>
      <c r="DL18" s="1058" t="s">
        <v>573</v>
      </c>
      <c r="DM18" s="1059"/>
      <c r="DN18" s="1059"/>
      <c r="DO18" s="1059"/>
      <c r="DP18" s="1060"/>
      <c r="DQ18" s="1058" t="s">
        <v>573</v>
      </c>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40476</v>
      </c>
      <c r="R23" s="1138"/>
      <c r="S23" s="1138"/>
      <c r="T23" s="1138"/>
      <c r="U23" s="1138"/>
      <c r="V23" s="1138">
        <v>39628</v>
      </c>
      <c r="W23" s="1138"/>
      <c r="X23" s="1138"/>
      <c r="Y23" s="1138"/>
      <c r="Z23" s="1138"/>
      <c r="AA23" s="1138">
        <v>848</v>
      </c>
      <c r="AB23" s="1138"/>
      <c r="AC23" s="1138"/>
      <c r="AD23" s="1138"/>
      <c r="AE23" s="1139"/>
      <c r="AF23" s="1140">
        <v>466</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240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6417</v>
      </c>
      <c r="R28" s="1123"/>
      <c r="S28" s="1123"/>
      <c r="T28" s="1123"/>
      <c r="U28" s="1123"/>
      <c r="V28" s="1123">
        <v>6300</v>
      </c>
      <c r="W28" s="1123"/>
      <c r="X28" s="1123"/>
      <c r="Y28" s="1123"/>
      <c r="Z28" s="1123"/>
      <c r="AA28" s="1123">
        <v>118</v>
      </c>
      <c r="AB28" s="1123"/>
      <c r="AC28" s="1123"/>
      <c r="AD28" s="1123"/>
      <c r="AE28" s="1124"/>
      <c r="AF28" s="1125">
        <v>118</v>
      </c>
      <c r="AG28" s="1123"/>
      <c r="AH28" s="1123"/>
      <c r="AI28" s="1123"/>
      <c r="AJ28" s="1126"/>
      <c r="AK28" s="1127">
        <v>455</v>
      </c>
      <c r="AL28" s="1115"/>
      <c r="AM28" s="1115"/>
      <c r="AN28" s="1115"/>
      <c r="AO28" s="1115"/>
      <c r="AP28" s="1115" t="s">
        <v>511</v>
      </c>
      <c r="AQ28" s="1115"/>
      <c r="AR28" s="1115"/>
      <c r="AS28" s="1115"/>
      <c r="AT28" s="1115"/>
      <c r="AU28" s="1115" t="s">
        <v>573</v>
      </c>
      <c r="AV28" s="1115"/>
      <c r="AW28" s="1115"/>
      <c r="AX28" s="1115"/>
      <c r="AY28" s="1115"/>
      <c r="AZ28" s="1116" t="s">
        <v>511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152</v>
      </c>
      <c r="R29" s="1113"/>
      <c r="S29" s="1113"/>
      <c r="T29" s="1113"/>
      <c r="U29" s="1113"/>
      <c r="V29" s="1113">
        <v>152</v>
      </c>
      <c r="W29" s="1113"/>
      <c r="X29" s="1113"/>
      <c r="Y29" s="1113"/>
      <c r="Z29" s="1113"/>
      <c r="AA29" s="1113">
        <v>0</v>
      </c>
      <c r="AB29" s="1113"/>
      <c r="AC29" s="1113"/>
      <c r="AD29" s="1113"/>
      <c r="AE29" s="1114"/>
      <c r="AF29" s="1088">
        <v>0</v>
      </c>
      <c r="AG29" s="1089"/>
      <c r="AH29" s="1089"/>
      <c r="AI29" s="1089"/>
      <c r="AJ29" s="1090"/>
      <c r="AK29" s="1049">
        <v>41</v>
      </c>
      <c r="AL29" s="1040"/>
      <c r="AM29" s="1040"/>
      <c r="AN29" s="1040"/>
      <c r="AO29" s="1040"/>
      <c r="AP29" s="1040">
        <v>31</v>
      </c>
      <c r="AQ29" s="1040"/>
      <c r="AR29" s="1040"/>
      <c r="AS29" s="1040"/>
      <c r="AT29" s="1040"/>
      <c r="AU29" s="1040" t="s">
        <v>574</v>
      </c>
      <c r="AV29" s="1040"/>
      <c r="AW29" s="1040"/>
      <c r="AX29" s="1040"/>
      <c r="AY29" s="1040"/>
      <c r="AZ29" s="1111" t="s">
        <v>511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7250</v>
      </c>
      <c r="R30" s="1113"/>
      <c r="S30" s="1113"/>
      <c r="T30" s="1113"/>
      <c r="U30" s="1113"/>
      <c r="V30" s="1113">
        <v>7096</v>
      </c>
      <c r="W30" s="1113"/>
      <c r="X30" s="1113"/>
      <c r="Y30" s="1113"/>
      <c r="Z30" s="1113"/>
      <c r="AA30" s="1113">
        <v>155</v>
      </c>
      <c r="AB30" s="1113"/>
      <c r="AC30" s="1113"/>
      <c r="AD30" s="1113"/>
      <c r="AE30" s="1114"/>
      <c r="AF30" s="1088">
        <v>155</v>
      </c>
      <c r="AG30" s="1089"/>
      <c r="AH30" s="1089"/>
      <c r="AI30" s="1089"/>
      <c r="AJ30" s="1090"/>
      <c r="AK30" s="1049">
        <v>1018</v>
      </c>
      <c r="AL30" s="1040"/>
      <c r="AM30" s="1040"/>
      <c r="AN30" s="1040"/>
      <c r="AO30" s="1040"/>
      <c r="AP30" s="1040" t="s">
        <v>573</v>
      </c>
      <c r="AQ30" s="1040"/>
      <c r="AR30" s="1040"/>
      <c r="AS30" s="1040"/>
      <c r="AT30" s="1040"/>
      <c r="AU30" s="1040" t="s">
        <v>573</v>
      </c>
      <c r="AV30" s="1040"/>
      <c r="AW30" s="1040"/>
      <c r="AX30" s="1040"/>
      <c r="AY30" s="1040"/>
      <c r="AZ30" s="1111" t="s">
        <v>511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789</v>
      </c>
      <c r="R31" s="1113"/>
      <c r="S31" s="1113"/>
      <c r="T31" s="1113"/>
      <c r="U31" s="1113"/>
      <c r="V31" s="1113">
        <v>775</v>
      </c>
      <c r="W31" s="1113"/>
      <c r="X31" s="1113"/>
      <c r="Y31" s="1113"/>
      <c r="Z31" s="1113"/>
      <c r="AA31" s="1113">
        <v>15</v>
      </c>
      <c r="AB31" s="1113"/>
      <c r="AC31" s="1113"/>
      <c r="AD31" s="1113"/>
      <c r="AE31" s="1114"/>
      <c r="AF31" s="1088">
        <v>15</v>
      </c>
      <c r="AG31" s="1089"/>
      <c r="AH31" s="1089"/>
      <c r="AI31" s="1089"/>
      <c r="AJ31" s="1090"/>
      <c r="AK31" s="1049">
        <v>236</v>
      </c>
      <c r="AL31" s="1040"/>
      <c r="AM31" s="1040"/>
      <c r="AN31" s="1040"/>
      <c r="AO31" s="1040"/>
      <c r="AP31" s="1040" t="s">
        <v>511</v>
      </c>
      <c r="AQ31" s="1040"/>
      <c r="AR31" s="1040"/>
      <c r="AS31" s="1040"/>
      <c r="AT31" s="1040"/>
      <c r="AU31" s="1040" t="s">
        <v>573</v>
      </c>
      <c r="AV31" s="1040"/>
      <c r="AW31" s="1040"/>
      <c r="AX31" s="1040"/>
      <c r="AY31" s="1040"/>
      <c r="AZ31" s="1111" t="s">
        <v>511</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1765</v>
      </c>
      <c r="R32" s="1113"/>
      <c r="S32" s="1113"/>
      <c r="T32" s="1113"/>
      <c r="U32" s="1113"/>
      <c r="V32" s="1113">
        <v>1694</v>
      </c>
      <c r="W32" s="1113"/>
      <c r="X32" s="1113"/>
      <c r="Y32" s="1113"/>
      <c r="Z32" s="1113"/>
      <c r="AA32" s="1113">
        <v>71</v>
      </c>
      <c r="AB32" s="1113"/>
      <c r="AC32" s="1113"/>
      <c r="AD32" s="1113"/>
      <c r="AE32" s="1114"/>
      <c r="AF32" s="1088">
        <v>1294</v>
      </c>
      <c r="AG32" s="1089"/>
      <c r="AH32" s="1089"/>
      <c r="AI32" s="1089"/>
      <c r="AJ32" s="1090"/>
      <c r="AK32" s="1049" t="s">
        <v>594</v>
      </c>
      <c r="AL32" s="1040"/>
      <c r="AM32" s="1040"/>
      <c r="AN32" s="1040"/>
      <c r="AO32" s="1040"/>
      <c r="AP32" s="1040">
        <v>9400</v>
      </c>
      <c r="AQ32" s="1040"/>
      <c r="AR32" s="1040"/>
      <c r="AS32" s="1040"/>
      <c r="AT32" s="1040"/>
      <c r="AU32" s="1040">
        <v>2472</v>
      </c>
      <c r="AV32" s="1040"/>
      <c r="AW32" s="1040"/>
      <c r="AX32" s="1040"/>
      <c r="AY32" s="1040"/>
      <c r="AZ32" s="1111" t="s">
        <v>511</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8691</v>
      </c>
      <c r="R33" s="1113"/>
      <c r="S33" s="1113"/>
      <c r="T33" s="1113"/>
      <c r="U33" s="1113"/>
      <c r="V33" s="1113">
        <v>8605</v>
      </c>
      <c r="W33" s="1113"/>
      <c r="X33" s="1113"/>
      <c r="Y33" s="1113"/>
      <c r="Z33" s="1113"/>
      <c r="AA33" s="1113">
        <v>86</v>
      </c>
      <c r="AB33" s="1113"/>
      <c r="AC33" s="1113"/>
      <c r="AD33" s="1113"/>
      <c r="AE33" s="1114"/>
      <c r="AF33" s="1088">
        <v>3285</v>
      </c>
      <c r="AG33" s="1089"/>
      <c r="AH33" s="1089"/>
      <c r="AI33" s="1089"/>
      <c r="AJ33" s="1090"/>
      <c r="AK33" s="1049" t="s">
        <v>595</v>
      </c>
      <c r="AL33" s="1040"/>
      <c r="AM33" s="1040"/>
      <c r="AN33" s="1040"/>
      <c r="AO33" s="1040"/>
      <c r="AP33" s="1040">
        <v>3517</v>
      </c>
      <c r="AQ33" s="1040"/>
      <c r="AR33" s="1040"/>
      <c r="AS33" s="1040"/>
      <c r="AT33" s="1040"/>
      <c r="AU33" s="1040">
        <v>1242</v>
      </c>
      <c r="AV33" s="1040"/>
      <c r="AW33" s="1040"/>
      <c r="AX33" s="1040"/>
      <c r="AY33" s="1040"/>
      <c r="AZ33" s="1111" t="s">
        <v>511</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1811</v>
      </c>
      <c r="R34" s="1113"/>
      <c r="S34" s="1113"/>
      <c r="T34" s="1113"/>
      <c r="U34" s="1113"/>
      <c r="V34" s="1113">
        <v>1810</v>
      </c>
      <c r="W34" s="1113"/>
      <c r="X34" s="1113"/>
      <c r="Y34" s="1113"/>
      <c r="Z34" s="1113"/>
      <c r="AA34" s="1113">
        <v>2</v>
      </c>
      <c r="AB34" s="1113"/>
      <c r="AC34" s="1113"/>
      <c r="AD34" s="1113"/>
      <c r="AE34" s="1114"/>
      <c r="AF34" s="1088" t="s">
        <v>404</v>
      </c>
      <c r="AG34" s="1089"/>
      <c r="AH34" s="1089"/>
      <c r="AI34" s="1089"/>
      <c r="AJ34" s="1090"/>
      <c r="AK34" s="1049">
        <v>1005</v>
      </c>
      <c r="AL34" s="1040"/>
      <c r="AM34" s="1040"/>
      <c r="AN34" s="1040"/>
      <c r="AO34" s="1040"/>
      <c r="AP34" s="1040">
        <v>9404</v>
      </c>
      <c r="AQ34" s="1040"/>
      <c r="AR34" s="1040"/>
      <c r="AS34" s="1040"/>
      <c r="AT34" s="1040"/>
      <c r="AU34" s="1040">
        <v>8915</v>
      </c>
      <c r="AV34" s="1040"/>
      <c r="AW34" s="1040"/>
      <c r="AX34" s="1040"/>
      <c r="AY34" s="1040"/>
      <c r="AZ34" s="1111" t="s">
        <v>511</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406</v>
      </c>
      <c r="C35" s="1107"/>
      <c r="D35" s="1107"/>
      <c r="E35" s="1107"/>
      <c r="F35" s="1107"/>
      <c r="G35" s="1107"/>
      <c r="H35" s="1107"/>
      <c r="I35" s="1107"/>
      <c r="J35" s="1107"/>
      <c r="K35" s="1107"/>
      <c r="L35" s="1107"/>
      <c r="M35" s="1107"/>
      <c r="N35" s="1107"/>
      <c r="O35" s="1107"/>
      <c r="P35" s="1108"/>
      <c r="Q35" s="1112">
        <v>603</v>
      </c>
      <c r="R35" s="1113"/>
      <c r="S35" s="1113"/>
      <c r="T35" s="1113"/>
      <c r="U35" s="1113"/>
      <c r="V35" s="1113">
        <v>603</v>
      </c>
      <c r="W35" s="1113"/>
      <c r="X35" s="1113"/>
      <c r="Y35" s="1113"/>
      <c r="Z35" s="1113"/>
      <c r="AA35" s="1113" t="s">
        <v>596</v>
      </c>
      <c r="AB35" s="1113"/>
      <c r="AC35" s="1113"/>
      <c r="AD35" s="1113"/>
      <c r="AE35" s="1114"/>
      <c r="AF35" s="1088" t="s">
        <v>240</v>
      </c>
      <c r="AG35" s="1089"/>
      <c r="AH35" s="1089"/>
      <c r="AI35" s="1089"/>
      <c r="AJ35" s="1090"/>
      <c r="AK35" s="1049">
        <v>409</v>
      </c>
      <c r="AL35" s="1040"/>
      <c r="AM35" s="1040"/>
      <c r="AN35" s="1040"/>
      <c r="AO35" s="1040"/>
      <c r="AP35" s="1040">
        <v>3327</v>
      </c>
      <c r="AQ35" s="1040"/>
      <c r="AR35" s="1040"/>
      <c r="AS35" s="1040"/>
      <c r="AT35" s="1040"/>
      <c r="AU35" s="1040">
        <v>3151</v>
      </c>
      <c r="AV35" s="1040"/>
      <c r="AW35" s="1040"/>
      <c r="AX35" s="1040"/>
      <c r="AY35" s="1040"/>
      <c r="AZ35" s="1111" t="s">
        <v>511</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4866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576</v>
      </c>
      <c r="C68" s="1055"/>
      <c r="D68" s="1055"/>
      <c r="E68" s="1055"/>
      <c r="F68" s="1055"/>
      <c r="G68" s="1055"/>
      <c r="H68" s="1055"/>
      <c r="I68" s="1055"/>
      <c r="J68" s="1055"/>
      <c r="K68" s="1055"/>
      <c r="L68" s="1055"/>
      <c r="M68" s="1055"/>
      <c r="N68" s="1055"/>
      <c r="O68" s="1055"/>
      <c r="P68" s="1056"/>
      <c r="Q68" s="1057">
        <v>2070</v>
      </c>
      <c r="R68" s="1051"/>
      <c r="S68" s="1051"/>
      <c r="T68" s="1051"/>
      <c r="U68" s="1051"/>
      <c r="V68" s="1051">
        <v>2056</v>
      </c>
      <c r="W68" s="1051"/>
      <c r="X68" s="1051"/>
      <c r="Y68" s="1051"/>
      <c r="Z68" s="1051"/>
      <c r="AA68" s="1051">
        <v>14</v>
      </c>
      <c r="AB68" s="1051"/>
      <c r="AC68" s="1051"/>
      <c r="AD68" s="1051"/>
      <c r="AE68" s="1051"/>
      <c r="AF68" s="1051">
        <v>14</v>
      </c>
      <c r="AG68" s="1051"/>
      <c r="AH68" s="1051"/>
      <c r="AI68" s="1051"/>
      <c r="AJ68" s="1051"/>
      <c r="AK68" s="1051" t="s">
        <v>573</v>
      </c>
      <c r="AL68" s="1051"/>
      <c r="AM68" s="1051"/>
      <c r="AN68" s="1051"/>
      <c r="AO68" s="1051"/>
      <c r="AP68" s="1051">
        <v>41</v>
      </c>
      <c r="AQ68" s="1051"/>
      <c r="AR68" s="1051"/>
      <c r="AS68" s="1051"/>
      <c r="AT68" s="1051"/>
      <c r="AU68" s="1051">
        <v>15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1010</v>
      </c>
      <c r="R69" s="1040"/>
      <c r="S69" s="1040"/>
      <c r="T69" s="1040"/>
      <c r="U69" s="1040"/>
      <c r="V69" s="1040">
        <v>1005</v>
      </c>
      <c r="W69" s="1040"/>
      <c r="X69" s="1040"/>
      <c r="Y69" s="1040"/>
      <c r="Z69" s="1040"/>
      <c r="AA69" s="1040">
        <v>5</v>
      </c>
      <c r="AB69" s="1040"/>
      <c r="AC69" s="1040"/>
      <c r="AD69" s="1040"/>
      <c r="AE69" s="1040"/>
      <c r="AF69" s="1040">
        <v>5</v>
      </c>
      <c r="AG69" s="1040"/>
      <c r="AH69" s="1040"/>
      <c r="AI69" s="1040"/>
      <c r="AJ69" s="1040"/>
      <c r="AK69" s="1040">
        <v>0</v>
      </c>
      <c r="AL69" s="1040"/>
      <c r="AM69" s="1040"/>
      <c r="AN69" s="1040"/>
      <c r="AO69" s="1040"/>
      <c r="AP69" s="1040" t="s">
        <v>573</v>
      </c>
      <c r="AQ69" s="1040"/>
      <c r="AR69" s="1040"/>
      <c r="AS69" s="1040"/>
      <c r="AT69" s="1040"/>
      <c r="AU69" s="1040" t="s">
        <v>573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400544</v>
      </c>
      <c r="R70" s="1040"/>
      <c r="S70" s="1040"/>
      <c r="T70" s="1040"/>
      <c r="U70" s="1040"/>
      <c r="V70" s="1040">
        <v>397780</v>
      </c>
      <c r="W70" s="1040"/>
      <c r="X70" s="1040"/>
      <c r="Y70" s="1040"/>
      <c r="Z70" s="1040"/>
      <c r="AA70" s="1040">
        <v>2764</v>
      </c>
      <c r="AB70" s="1040"/>
      <c r="AC70" s="1040"/>
      <c r="AD70" s="1040"/>
      <c r="AE70" s="1040"/>
      <c r="AF70" s="1040">
        <v>2764</v>
      </c>
      <c r="AG70" s="1040"/>
      <c r="AH70" s="1040"/>
      <c r="AI70" s="1040"/>
      <c r="AJ70" s="1040"/>
      <c r="AK70" s="1040">
        <v>725</v>
      </c>
      <c r="AL70" s="1040"/>
      <c r="AM70" s="1040"/>
      <c r="AN70" s="1040"/>
      <c r="AO70" s="1040"/>
      <c r="AP70" s="1040" t="s">
        <v>573</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6467993</v>
      </c>
      <c r="AB110" s="956"/>
      <c r="AC110" s="956"/>
      <c r="AD110" s="956"/>
      <c r="AE110" s="957"/>
      <c r="AF110" s="958">
        <v>5982084</v>
      </c>
      <c r="AG110" s="956"/>
      <c r="AH110" s="956"/>
      <c r="AI110" s="956"/>
      <c r="AJ110" s="957"/>
      <c r="AK110" s="958">
        <v>5899771</v>
      </c>
      <c r="AL110" s="956"/>
      <c r="AM110" s="956"/>
      <c r="AN110" s="956"/>
      <c r="AO110" s="957"/>
      <c r="AP110" s="959">
        <v>34.700000000000003</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58338606</v>
      </c>
      <c r="BR110" s="903"/>
      <c r="BS110" s="903"/>
      <c r="BT110" s="903"/>
      <c r="BU110" s="903"/>
      <c r="BV110" s="903">
        <v>56078041</v>
      </c>
      <c r="BW110" s="903"/>
      <c r="BX110" s="903"/>
      <c r="BY110" s="903"/>
      <c r="BZ110" s="903"/>
      <c r="CA110" s="903">
        <v>55046358</v>
      </c>
      <c r="CB110" s="903"/>
      <c r="CC110" s="903"/>
      <c r="CD110" s="903"/>
      <c r="CE110" s="903"/>
      <c r="CF110" s="927">
        <v>324</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240</v>
      </c>
      <c r="DM110" s="903"/>
      <c r="DN110" s="903"/>
      <c r="DO110" s="903"/>
      <c r="DP110" s="903"/>
      <c r="DQ110" s="903" t="s">
        <v>436</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240</v>
      </c>
      <c r="AB111" s="984"/>
      <c r="AC111" s="984"/>
      <c r="AD111" s="984"/>
      <c r="AE111" s="985"/>
      <c r="AF111" s="986" t="s">
        <v>123</v>
      </c>
      <c r="AG111" s="984"/>
      <c r="AH111" s="984"/>
      <c r="AI111" s="984"/>
      <c r="AJ111" s="985"/>
      <c r="AK111" s="986" t="s">
        <v>436</v>
      </c>
      <c r="AL111" s="984"/>
      <c r="AM111" s="984"/>
      <c r="AN111" s="984"/>
      <c r="AO111" s="985"/>
      <c r="AP111" s="987" t="s">
        <v>240</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266209</v>
      </c>
      <c r="BR111" s="875"/>
      <c r="BS111" s="875"/>
      <c r="BT111" s="875"/>
      <c r="BU111" s="875"/>
      <c r="BV111" s="875">
        <v>221825</v>
      </c>
      <c r="BW111" s="875"/>
      <c r="BX111" s="875"/>
      <c r="BY111" s="875"/>
      <c r="BZ111" s="875"/>
      <c r="CA111" s="875">
        <v>180676</v>
      </c>
      <c r="CB111" s="875"/>
      <c r="CC111" s="875"/>
      <c r="CD111" s="875"/>
      <c r="CE111" s="875"/>
      <c r="CF111" s="936">
        <v>1.1000000000000001</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240</v>
      </c>
      <c r="DH111" s="875"/>
      <c r="DI111" s="875"/>
      <c r="DJ111" s="875"/>
      <c r="DK111" s="875"/>
      <c r="DL111" s="875" t="s">
        <v>240</v>
      </c>
      <c r="DM111" s="875"/>
      <c r="DN111" s="875"/>
      <c r="DO111" s="875"/>
      <c r="DP111" s="875"/>
      <c r="DQ111" s="875" t="s">
        <v>240</v>
      </c>
      <c r="DR111" s="875"/>
      <c r="DS111" s="875"/>
      <c r="DT111" s="875"/>
      <c r="DU111" s="875"/>
      <c r="DV111" s="852" t="s">
        <v>240</v>
      </c>
      <c r="DW111" s="852"/>
      <c r="DX111" s="852"/>
      <c r="DY111" s="852"/>
      <c r="DZ111" s="853"/>
    </row>
    <row r="112" spans="1:131" s="226" customFormat="1" ht="26.25" customHeight="1">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240</v>
      </c>
      <c r="AB112" s="838"/>
      <c r="AC112" s="838"/>
      <c r="AD112" s="838"/>
      <c r="AE112" s="839"/>
      <c r="AF112" s="840" t="s">
        <v>437</v>
      </c>
      <c r="AG112" s="838"/>
      <c r="AH112" s="838"/>
      <c r="AI112" s="838"/>
      <c r="AJ112" s="839"/>
      <c r="AK112" s="840" t="s">
        <v>240</v>
      </c>
      <c r="AL112" s="838"/>
      <c r="AM112" s="838"/>
      <c r="AN112" s="838"/>
      <c r="AO112" s="839"/>
      <c r="AP112" s="885" t="s">
        <v>240</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15567979</v>
      </c>
      <c r="BR112" s="875"/>
      <c r="BS112" s="875"/>
      <c r="BT112" s="875"/>
      <c r="BU112" s="875"/>
      <c r="BV112" s="875">
        <v>16090533</v>
      </c>
      <c r="BW112" s="875"/>
      <c r="BX112" s="875"/>
      <c r="BY112" s="875"/>
      <c r="BZ112" s="875"/>
      <c r="CA112" s="875">
        <v>15779678</v>
      </c>
      <c r="CB112" s="875"/>
      <c r="CC112" s="875"/>
      <c r="CD112" s="875"/>
      <c r="CE112" s="875"/>
      <c r="CF112" s="936">
        <v>92.9</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240</v>
      </c>
      <c r="DH112" s="875"/>
      <c r="DI112" s="875"/>
      <c r="DJ112" s="875"/>
      <c r="DK112" s="875"/>
      <c r="DL112" s="875" t="s">
        <v>436</v>
      </c>
      <c r="DM112" s="875"/>
      <c r="DN112" s="875"/>
      <c r="DO112" s="875"/>
      <c r="DP112" s="875"/>
      <c r="DQ112" s="875" t="s">
        <v>240</v>
      </c>
      <c r="DR112" s="875"/>
      <c r="DS112" s="875"/>
      <c r="DT112" s="875"/>
      <c r="DU112" s="875"/>
      <c r="DV112" s="852" t="s">
        <v>123</v>
      </c>
      <c r="DW112" s="852"/>
      <c r="DX112" s="852"/>
      <c r="DY112" s="852"/>
      <c r="DZ112" s="853"/>
    </row>
    <row r="113" spans="1:130" s="226" customFormat="1" ht="26.25" customHeight="1">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1307973</v>
      </c>
      <c r="AB113" s="984"/>
      <c r="AC113" s="984"/>
      <c r="AD113" s="984"/>
      <c r="AE113" s="985"/>
      <c r="AF113" s="986">
        <v>1468955</v>
      </c>
      <c r="AG113" s="984"/>
      <c r="AH113" s="984"/>
      <c r="AI113" s="984"/>
      <c r="AJ113" s="985"/>
      <c r="AK113" s="986">
        <v>1643480</v>
      </c>
      <c r="AL113" s="984"/>
      <c r="AM113" s="984"/>
      <c r="AN113" s="984"/>
      <c r="AO113" s="985"/>
      <c r="AP113" s="987">
        <v>9.6999999999999993</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29023</v>
      </c>
      <c r="BR113" s="875"/>
      <c r="BS113" s="875"/>
      <c r="BT113" s="875"/>
      <c r="BU113" s="875"/>
      <c r="BV113" s="875">
        <v>22144</v>
      </c>
      <c r="BW113" s="875"/>
      <c r="BX113" s="875"/>
      <c r="BY113" s="875"/>
      <c r="BZ113" s="875"/>
      <c r="CA113" s="875">
        <v>14986</v>
      </c>
      <c r="CB113" s="875"/>
      <c r="CC113" s="875"/>
      <c r="CD113" s="875"/>
      <c r="CE113" s="875"/>
      <c r="CF113" s="936">
        <v>0.1</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187226</v>
      </c>
      <c r="DH113" s="838"/>
      <c r="DI113" s="838"/>
      <c r="DJ113" s="838"/>
      <c r="DK113" s="839"/>
      <c r="DL113" s="840">
        <v>162853</v>
      </c>
      <c r="DM113" s="838"/>
      <c r="DN113" s="838"/>
      <c r="DO113" s="838"/>
      <c r="DP113" s="839"/>
      <c r="DQ113" s="840">
        <v>137905</v>
      </c>
      <c r="DR113" s="838"/>
      <c r="DS113" s="838"/>
      <c r="DT113" s="838"/>
      <c r="DU113" s="839"/>
      <c r="DV113" s="885">
        <v>0.8</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7268</v>
      </c>
      <c r="AB114" s="838"/>
      <c r="AC114" s="838"/>
      <c r="AD114" s="838"/>
      <c r="AE114" s="839"/>
      <c r="AF114" s="840">
        <v>7604</v>
      </c>
      <c r="AG114" s="838"/>
      <c r="AH114" s="838"/>
      <c r="AI114" s="838"/>
      <c r="AJ114" s="839"/>
      <c r="AK114" s="840">
        <v>7636</v>
      </c>
      <c r="AL114" s="838"/>
      <c r="AM114" s="838"/>
      <c r="AN114" s="838"/>
      <c r="AO114" s="839"/>
      <c r="AP114" s="885">
        <v>0</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6177612</v>
      </c>
      <c r="BR114" s="875"/>
      <c r="BS114" s="875"/>
      <c r="BT114" s="875"/>
      <c r="BU114" s="875"/>
      <c r="BV114" s="875">
        <v>5860873</v>
      </c>
      <c r="BW114" s="875"/>
      <c r="BX114" s="875"/>
      <c r="BY114" s="875"/>
      <c r="BZ114" s="875"/>
      <c r="CA114" s="875">
        <v>5810888</v>
      </c>
      <c r="CB114" s="875"/>
      <c r="CC114" s="875"/>
      <c r="CD114" s="875"/>
      <c r="CE114" s="875"/>
      <c r="CF114" s="936">
        <v>34.200000000000003</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240</v>
      </c>
      <c r="DM114" s="838"/>
      <c r="DN114" s="838"/>
      <c r="DO114" s="838"/>
      <c r="DP114" s="839"/>
      <c r="DQ114" s="840" t="s">
        <v>240</v>
      </c>
      <c r="DR114" s="838"/>
      <c r="DS114" s="838"/>
      <c r="DT114" s="838"/>
      <c r="DU114" s="839"/>
      <c r="DV114" s="885" t="s">
        <v>240</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54673</v>
      </c>
      <c r="AB115" s="984"/>
      <c r="AC115" s="984"/>
      <c r="AD115" s="984"/>
      <c r="AE115" s="985"/>
      <c r="AF115" s="986">
        <v>53194</v>
      </c>
      <c r="AG115" s="984"/>
      <c r="AH115" s="984"/>
      <c r="AI115" s="984"/>
      <c r="AJ115" s="985"/>
      <c r="AK115" s="986">
        <v>48737</v>
      </c>
      <c r="AL115" s="984"/>
      <c r="AM115" s="984"/>
      <c r="AN115" s="984"/>
      <c r="AO115" s="985"/>
      <c r="AP115" s="987">
        <v>0.3</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2103</v>
      </c>
      <c r="BR115" s="875"/>
      <c r="BS115" s="875"/>
      <c r="BT115" s="875"/>
      <c r="BU115" s="875"/>
      <c r="BV115" s="875">
        <v>1490</v>
      </c>
      <c r="BW115" s="875"/>
      <c r="BX115" s="875"/>
      <c r="BY115" s="875"/>
      <c r="BZ115" s="875"/>
      <c r="CA115" s="875">
        <v>1039</v>
      </c>
      <c r="CB115" s="875"/>
      <c r="CC115" s="875"/>
      <c r="CD115" s="875"/>
      <c r="CE115" s="875"/>
      <c r="CF115" s="936">
        <v>0</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240</v>
      </c>
      <c r="DM115" s="838"/>
      <c r="DN115" s="838"/>
      <c r="DO115" s="838"/>
      <c r="DP115" s="839"/>
      <c r="DQ115" s="840" t="s">
        <v>436</v>
      </c>
      <c r="DR115" s="838"/>
      <c r="DS115" s="838"/>
      <c r="DT115" s="838"/>
      <c r="DU115" s="839"/>
      <c r="DV115" s="885" t="s">
        <v>240</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55</v>
      </c>
      <c r="AB116" s="838"/>
      <c r="AC116" s="838"/>
      <c r="AD116" s="838"/>
      <c r="AE116" s="839"/>
      <c r="AF116" s="840">
        <v>22</v>
      </c>
      <c r="AG116" s="838"/>
      <c r="AH116" s="838"/>
      <c r="AI116" s="838"/>
      <c r="AJ116" s="839"/>
      <c r="AK116" s="840">
        <v>13</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240</v>
      </c>
      <c r="BR116" s="875"/>
      <c r="BS116" s="875"/>
      <c r="BT116" s="875"/>
      <c r="BU116" s="875"/>
      <c r="BV116" s="875" t="s">
        <v>240</v>
      </c>
      <c r="BW116" s="875"/>
      <c r="BX116" s="875"/>
      <c r="BY116" s="875"/>
      <c r="BZ116" s="875"/>
      <c r="CA116" s="875" t="s">
        <v>436</v>
      </c>
      <c r="CB116" s="875"/>
      <c r="CC116" s="875"/>
      <c r="CD116" s="875"/>
      <c r="CE116" s="875"/>
      <c r="CF116" s="936" t="s">
        <v>436</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9600</v>
      </c>
      <c r="DH116" s="838"/>
      <c r="DI116" s="838"/>
      <c r="DJ116" s="838"/>
      <c r="DK116" s="839"/>
      <c r="DL116" s="840">
        <v>6400</v>
      </c>
      <c r="DM116" s="838"/>
      <c r="DN116" s="838"/>
      <c r="DO116" s="838"/>
      <c r="DP116" s="839"/>
      <c r="DQ116" s="840">
        <v>4800</v>
      </c>
      <c r="DR116" s="838"/>
      <c r="DS116" s="838"/>
      <c r="DT116" s="838"/>
      <c r="DU116" s="839"/>
      <c r="DV116" s="885">
        <v>0</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7837962</v>
      </c>
      <c r="AB117" s="970"/>
      <c r="AC117" s="970"/>
      <c r="AD117" s="970"/>
      <c r="AE117" s="971"/>
      <c r="AF117" s="972">
        <v>7511859</v>
      </c>
      <c r="AG117" s="970"/>
      <c r="AH117" s="970"/>
      <c r="AI117" s="970"/>
      <c r="AJ117" s="971"/>
      <c r="AK117" s="972">
        <v>7599637</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240</v>
      </c>
      <c r="BR117" s="875"/>
      <c r="BS117" s="875"/>
      <c r="BT117" s="875"/>
      <c r="BU117" s="875"/>
      <c r="BV117" s="875" t="s">
        <v>240</v>
      </c>
      <c r="BW117" s="875"/>
      <c r="BX117" s="875"/>
      <c r="BY117" s="875"/>
      <c r="BZ117" s="875"/>
      <c r="CA117" s="875" t="s">
        <v>437</v>
      </c>
      <c r="CB117" s="875"/>
      <c r="CC117" s="875"/>
      <c r="CD117" s="875"/>
      <c r="CE117" s="875"/>
      <c r="CF117" s="936" t="s">
        <v>240</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240</v>
      </c>
      <c r="DM117" s="838"/>
      <c r="DN117" s="838"/>
      <c r="DO117" s="838"/>
      <c r="DP117" s="839"/>
      <c r="DQ117" s="840" t="s">
        <v>240</v>
      </c>
      <c r="DR117" s="838"/>
      <c r="DS117" s="838"/>
      <c r="DT117" s="838"/>
      <c r="DU117" s="839"/>
      <c r="DV117" s="885" t="s">
        <v>436</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240</v>
      </c>
      <c r="BR118" s="906"/>
      <c r="BS118" s="906"/>
      <c r="BT118" s="906"/>
      <c r="BU118" s="906"/>
      <c r="BV118" s="906" t="s">
        <v>436</v>
      </c>
      <c r="BW118" s="906"/>
      <c r="BX118" s="906"/>
      <c r="BY118" s="906"/>
      <c r="BZ118" s="906"/>
      <c r="CA118" s="906" t="s">
        <v>240</v>
      </c>
      <c r="CB118" s="906"/>
      <c r="CC118" s="906"/>
      <c r="CD118" s="906"/>
      <c r="CE118" s="906"/>
      <c r="CF118" s="936" t="s">
        <v>123</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240</v>
      </c>
      <c r="DM118" s="838"/>
      <c r="DN118" s="838"/>
      <c r="DO118" s="838"/>
      <c r="DP118" s="839"/>
      <c r="DQ118" s="840" t="s">
        <v>437</v>
      </c>
      <c r="DR118" s="838"/>
      <c r="DS118" s="838"/>
      <c r="DT118" s="838"/>
      <c r="DU118" s="839"/>
      <c r="DV118" s="885" t="s">
        <v>437</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437</v>
      </c>
      <c r="AB119" s="956"/>
      <c r="AC119" s="956"/>
      <c r="AD119" s="956"/>
      <c r="AE119" s="957"/>
      <c r="AF119" s="958" t="s">
        <v>240</v>
      </c>
      <c r="AG119" s="956"/>
      <c r="AH119" s="956"/>
      <c r="AI119" s="956"/>
      <c r="AJ119" s="957"/>
      <c r="AK119" s="958" t="s">
        <v>436</v>
      </c>
      <c r="AL119" s="956"/>
      <c r="AM119" s="956"/>
      <c r="AN119" s="956"/>
      <c r="AO119" s="957"/>
      <c r="AP119" s="959" t="s">
        <v>240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80381532</v>
      </c>
      <c r="BR119" s="906"/>
      <c r="BS119" s="906"/>
      <c r="BT119" s="906"/>
      <c r="BU119" s="906"/>
      <c r="BV119" s="906">
        <v>78274906</v>
      </c>
      <c r="BW119" s="906"/>
      <c r="BX119" s="906"/>
      <c r="BY119" s="906"/>
      <c r="BZ119" s="906"/>
      <c r="CA119" s="906">
        <v>76833625</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69383</v>
      </c>
      <c r="DH119" s="821"/>
      <c r="DI119" s="821"/>
      <c r="DJ119" s="821"/>
      <c r="DK119" s="822"/>
      <c r="DL119" s="823">
        <v>52572</v>
      </c>
      <c r="DM119" s="821"/>
      <c r="DN119" s="821"/>
      <c r="DO119" s="821"/>
      <c r="DP119" s="822"/>
      <c r="DQ119" s="823">
        <v>37971</v>
      </c>
      <c r="DR119" s="821"/>
      <c r="DS119" s="821"/>
      <c r="DT119" s="821"/>
      <c r="DU119" s="822"/>
      <c r="DV119" s="909">
        <v>0.2</v>
      </c>
      <c r="DW119" s="910"/>
      <c r="DX119" s="910"/>
      <c r="DY119" s="910"/>
      <c r="DZ119" s="911"/>
    </row>
    <row r="120" spans="1:130" s="226" customFormat="1" ht="26.25" customHeight="1">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240</v>
      </c>
      <c r="AB120" s="838"/>
      <c r="AC120" s="838"/>
      <c r="AD120" s="838"/>
      <c r="AE120" s="839"/>
      <c r="AF120" s="840" t="s">
        <v>436</v>
      </c>
      <c r="AG120" s="838"/>
      <c r="AH120" s="838"/>
      <c r="AI120" s="838"/>
      <c r="AJ120" s="839"/>
      <c r="AK120" s="840" t="s">
        <v>436</v>
      </c>
      <c r="AL120" s="838"/>
      <c r="AM120" s="838"/>
      <c r="AN120" s="838"/>
      <c r="AO120" s="839"/>
      <c r="AP120" s="885" t="s">
        <v>240</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13132212</v>
      </c>
      <c r="BR120" s="903"/>
      <c r="BS120" s="903"/>
      <c r="BT120" s="903"/>
      <c r="BU120" s="903"/>
      <c r="BV120" s="903">
        <v>13086590</v>
      </c>
      <c r="BW120" s="903"/>
      <c r="BX120" s="903"/>
      <c r="BY120" s="903"/>
      <c r="BZ120" s="903"/>
      <c r="CA120" s="903">
        <v>13021469</v>
      </c>
      <c r="CB120" s="903"/>
      <c r="CC120" s="903"/>
      <c r="CD120" s="903"/>
      <c r="CE120" s="903"/>
      <c r="CF120" s="927">
        <v>76.7</v>
      </c>
      <c r="CG120" s="928"/>
      <c r="CH120" s="928"/>
      <c r="CI120" s="928"/>
      <c r="CJ120" s="928"/>
      <c r="CK120" s="929" t="s">
        <v>466</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8380845</v>
      </c>
      <c r="DH120" s="903"/>
      <c r="DI120" s="903"/>
      <c r="DJ120" s="903"/>
      <c r="DK120" s="903"/>
      <c r="DL120" s="903">
        <v>8847801</v>
      </c>
      <c r="DM120" s="903"/>
      <c r="DN120" s="903"/>
      <c r="DO120" s="903"/>
      <c r="DP120" s="903"/>
      <c r="DQ120" s="903">
        <v>8914767</v>
      </c>
      <c r="DR120" s="903"/>
      <c r="DS120" s="903"/>
      <c r="DT120" s="903"/>
      <c r="DU120" s="903"/>
      <c r="DV120" s="904">
        <v>52.5</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28305</v>
      </c>
      <c r="AB121" s="838"/>
      <c r="AC121" s="838"/>
      <c r="AD121" s="838"/>
      <c r="AE121" s="839"/>
      <c r="AF121" s="840">
        <v>28305</v>
      </c>
      <c r="AG121" s="838"/>
      <c r="AH121" s="838"/>
      <c r="AI121" s="838"/>
      <c r="AJ121" s="839"/>
      <c r="AK121" s="840">
        <v>28303</v>
      </c>
      <c r="AL121" s="838"/>
      <c r="AM121" s="838"/>
      <c r="AN121" s="838"/>
      <c r="AO121" s="839"/>
      <c r="AP121" s="885">
        <v>0.2</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3817255</v>
      </c>
      <c r="BR121" s="875"/>
      <c r="BS121" s="875"/>
      <c r="BT121" s="875"/>
      <c r="BU121" s="875"/>
      <c r="BV121" s="875">
        <v>4013161</v>
      </c>
      <c r="BW121" s="875"/>
      <c r="BX121" s="875"/>
      <c r="BY121" s="875"/>
      <c r="BZ121" s="875"/>
      <c r="CA121" s="875">
        <v>3725555</v>
      </c>
      <c r="CB121" s="875"/>
      <c r="CC121" s="875"/>
      <c r="CD121" s="875"/>
      <c r="CE121" s="875"/>
      <c r="CF121" s="936">
        <v>21.9</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3183190</v>
      </c>
      <c r="DH121" s="875"/>
      <c r="DI121" s="875"/>
      <c r="DJ121" s="875"/>
      <c r="DK121" s="875"/>
      <c r="DL121" s="875">
        <v>3223047</v>
      </c>
      <c r="DM121" s="875"/>
      <c r="DN121" s="875"/>
      <c r="DO121" s="875"/>
      <c r="DP121" s="875"/>
      <c r="DQ121" s="875">
        <v>3150999</v>
      </c>
      <c r="DR121" s="875"/>
      <c r="DS121" s="875"/>
      <c r="DT121" s="875"/>
      <c r="DU121" s="875"/>
      <c r="DV121" s="852">
        <v>18.5</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436</v>
      </c>
      <c r="AG122" s="838"/>
      <c r="AH122" s="838"/>
      <c r="AI122" s="838"/>
      <c r="AJ122" s="839"/>
      <c r="AK122" s="840" t="s">
        <v>240</v>
      </c>
      <c r="AL122" s="838"/>
      <c r="AM122" s="838"/>
      <c r="AN122" s="838"/>
      <c r="AO122" s="839"/>
      <c r="AP122" s="885" t="s">
        <v>240</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54356000</v>
      </c>
      <c r="BR122" s="906"/>
      <c r="BS122" s="906"/>
      <c r="BT122" s="906"/>
      <c r="BU122" s="906"/>
      <c r="BV122" s="906">
        <v>52760008</v>
      </c>
      <c r="BW122" s="906"/>
      <c r="BX122" s="906"/>
      <c r="BY122" s="906"/>
      <c r="BZ122" s="906"/>
      <c r="CA122" s="906">
        <v>51812725</v>
      </c>
      <c r="CB122" s="906"/>
      <c r="CC122" s="906"/>
      <c r="CD122" s="906"/>
      <c r="CE122" s="906"/>
      <c r="CF122" s="907">
        <v>305</v>
      </c>
      <c r="CG122" s="908"/>
      <c r="CH122" s="908"/>
      <c r="CI122" s="908"/>
      <c r="CJ122" s="908"/>
      <c r="CK122" s="930"/>
      <c r="CL122" s="916"/>
      <c r="CM122" s="916"/>
      <c r="CN122" s="916"/>
      <c r="CO122" s="917"/>
      <c r="CP122" s="896" t="s">
        <v>399</v>
      </c>
      <c r="CQ122" s="897"/>
      <c r="CR122" s="897"/>
      <c r="CS122" s="897"/>
      <c r="CT122" s="897"/>
      <c r="CU122" s="897"/>
      <c r="CV122" s="897"/>
      <c r="CW122" s="897"/>
      <c r="CX122" s="897"/>
      <c r="CY122" s="897"/>
      <c r="CZ122" s="897"/>
      <c r="DA122" s="897"/>
      <c r="DB122" s="897"/>
      <c r="DC122" s="897"/>
      <c r="DD122" s="897"/>
      <c r="DE122" s="897"/>
      <c r="DF122" s="898"/>
      <c r="DG122" s="874">
        <v>592145</v>
      </c>
      <c r="DH122" s="875"/>
      <c r="DI122" s="875"/>
      <c r="DJ122" s="875"/>
      <c r="DK122" s="875"/>
      <c r="DL122" s="875">
        <v>792358</v>
      </c>
      <c r="DM122" s="875"/>
      <c r="DN122" s="875"/>
      <c r="DO122" s="875"/>
      <c r="DP122" s="875"/>
      <c r="DQ122" s="875">
        <v>2472305</v>
      </c>
      <c r="DR122" s="875"/>
      <c r="DS122" s="875"/>
      <c r="DT122" s="875"/>
      <c r="DU122" s="875"/>
      <c r="DV122" s="852">
        <v>14.6</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240</v>
      </c>
      <c r="AB123" s="838"/>
      <c r="AC123" s="838"/>
      <c r="AD123" s="838"/>
      <c r="AE123" s="839"/>
      <c r="AF123" s="840" t="s">
        <v>240</v>
      </c>
      <c r="AG123" s="838"/>
      <c r="AH123" s="838"/>
      <c r="AI123" s="838"/>
      <c r="AJ123" s="839"/>
      <c r="AK123" s="840" t="s">
        <v>436</v>
      </c>
      <c r="AL123" s="838"/>
      <c r="AM123" s="838"/>
      <c r="AN123" s="838"/>
      <c r="AO123" s="839"/>
      <c r="AP123" s="885" t="s">
        <v>437</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71305467</v>
      </c>
      <c r="BR123" s="894"/>
      <c r="BS123" s="894"/>
      <c r="BT123" s="894"/>
      <c r="BU123" s="894"/>
      <c r="BV123" s="894">
        <v>69859759</v>
      </c>
      <c r="BW123" s="894"/>
      <c r="BX123" s="894"/>
      <c r="BY123" s="894"/>
      <c r="BZ123" s="894"/>
      <c r="CA123" s="894">
        <v>68559749</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1481394</v>
      </c>
      <c r="DH123" s="838"/>
      <c r="DI123" s="838"/>
      <c r="DJ123" s="838"/>
      <c r="DK123" s="839"/>
      <c r="DL123" s="840">
        <v>1235708</v>
      </c>
      <c r="DM123" s="838"/>
      <c r="DN123" s="838"/>
      <c r="DO123" s="838"/>
      <c r="DP123" s="839"/>
      <c r="DQ123" s="840">
        <v>1241607</v>
      </c>
      <c r="DR123" s="838"/>
      <c r="DS123" s="838"/>
      <c r="DT123" s="838"/>
      <c r="DU123" s="839"/>
      <c r="DV123" s="885">
        <v>7.3</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v>1792</v>
      </c>
      <c r="AB124" s="838"/>
      <c r="AC124" s="838"/>
      <c r="AD124" s="838"/>
      <c r="AE124" s="839"/>
      <c r="AF124" s="840">
        <v>1760</v>
      </c>
      <c r="AG124" s="838"/>
      <c r="AH124" s="838"/>
      <c r="AI124" s="838"/>
      <c r="AJ124" s="839"/>
      <c r="AK124" s="840">
        <v>1728</v>
      </c>
      <c r="AL124" s="838"/>
      <c r="AM124" s="838"/>
      <c r="AN124" s="838"/>
      <c r="AO124" s="839"/>
      <c r="AP124" s="885">
        <v>0</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49.1</v>
      </c>
      <c r="BR124" s="892"/>
      <c r="BS124" s="892"/>
      <c r="BT124" s="892"/>
      <c r="BU124" s="892"/>
      <c r="BV124" s="892">
        <v>47.8</v>
      </c>
      <c r="BW124" s="892"/>
      <c r="BX124" s="892"/>
      <c r="BY124" s="892"/>
      <c r="BZ124" s="892"/>
      <c r="CA124" s="892">
        <v>48.7</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v>1930405</v>
      </c>
      <c r="DH124" s="821"/>
      <c r="DI124" s="821"/>
      <c r="DJ124" s="821"/>
      <c r="DK124" s="822"/>
      <c r="DL124" s="823">
        <v>1991619</v>
      </c>
      <c r="DM124" s="821"/>
      <c r="DN124" s="821"/>
      <c r="DO124" s="821"/>
      <c r="DP124" s="822"/>
      <c r="DQ124" s="823" t="s">
        <v>240</v>
      </c>
      <c r="DR124" s="821"/>
      <c r="DS124" s="821"/>
      <c r="DT124" s="821"/>
      <c r="DU124" s="822"/>
      <c r="DV124" s="909" t="s">
        <v>436</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240</v>
      </c>
      <c r="AB125" s="838"/>
      <c r="AC125" s="838"/>
      <c r="AD125" s="838"/>
      <c r="AE125" s="839"/>
      <c r="AF125" s="840" t="s">
        <v>437</v>
      </c>
      <c r="AG125" s="838"/>
      <c r="AH125" s="838"/>
      <c r="AI125" s="838"/>
      <c r="AJ125" s="839"/>
      <c r="AK125" s="840" t="s">
        <v>436</v>
      </c>
      <c r="AL125" s="838"/>
      <c r="AM125" s="838"/>
      <c r="AN125" s="838"/>
      <c r="AO125" s="839"/>
      <c r="AP125" s="885" t="s">
        <v>240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240</v>
      </c>
      <c r="DH125" s="903"/>
      <c r="DI125" s="903"/>
      <c r="DJ125" s="903"/>
      <c r="DK125" s="903"/>
      <c r="DL125" s="903" t="s">
        <v>437</v>
      </c>
      <c r="DM125" s="903"/>
      <c r="DN125" s="903"/>
      <c r="DO125" s="903"/>
      <c r="DP125" s="903"/>
      <c r="DQ125" s="903" t="s">
        <v>436</v>
      </c>
      <c r="DR125" s="903"/>
      <c r="DS125" s="903"/>
      <c r="DT125" s="903"/>
      <c r="DU125" s="903"/>
      <c r="DV125" s="904" t="s">
        <v>437</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18849</v>
      </c>
      <c r="AB126" s="838"/>
      <c r="AC126" s="838"/>
      <c r="AD126" s="838"/>
      <c r="AE126" s="839"/>
      <c r="AF126" s="840">
        <v>18439</v>
      </c>
      <c r="AG126" s="838"/>
      <c r="AH126" s="838"/>
      <c r="AI126" s="838"/>
      <c r="AJ126" s="839"/>
      <c r="AK126" s="840">
        <v>15388</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240</v>
      </c>
      <c r="DH126" s="875"/>
      <c r="DI126" s="875"/>
      <c r="DJ126" s="875"/>
      <c r="DK126" s="875"/>
      <c r="DL126" s="875" t="s">
        <v>436</v>
      </c>
      <c r="DM126" s="875"/>
      <c r="DN126" s="875"/>
      <c r="DO126" s="875"/>
      <c r="DP126" s="875"/>
      <c r="DQ126" s="875" t="s">
        <v>240</v>
      </c>
      <c r="DR126" s="875"/>
      <c r="DS126" s="875"/>
      <c r="DT126" s="875"/>
      <c r="DU126" s="875"/>
      <c r="DV126" s="852" t="s">
        <v>240</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5727</v>
      </c>
      <c r="AB127" s="838"/>
      <c r="AC127" s="838"/>
      <c r="AD127" s="838"/>
      <c r="AE127" s="839"/>
      <c r="AF127" s="840">
        <v>4690</v>
      </c>
      <c r="AG127" s="838"/>
      <c r="AH127" s="838"/>
      <c r="AI127" s="838"/>
      <c r="AJ127" s="839"/>
      <c r="AK127" s="840">
        <v>3318</v>
      </c>
      <c r="AL127" s="838"/>
      <c r="AM127" s="838"/>
      <c r="AN127" s="838"/>
      <c r="AO127" s="839"/>
      <c r="AP127" s="885">
        <v>0</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436</v>
      </c>
      <c r="DH127" s="875"/>
      <c r="DI127" s="875"/>
      <c r="DJ127" s="875"/>
      <c r="DK127" s="875"/>
      <c r="DL127" s="875" t="s">
        <v>240</v>
      </c>
      <c r="DM127" s="875"/>
      <c r="DN127" s="875"/>
      <c r="DO127" s="875"/>
      <c r="DP127" s="875"/>
      <c r="DQ127" s="875" t="s">
        <v>240</v>
      </c>
      <c r="DR127" s="875"/>
      <c r="DS127" s="875"/>
      <c r="DT127" s="875"/>
      <c r="DU127" s="875"/>
      <c r="DV127" s="852" t="s">
        <v>240</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414650</v>
      </c>
      <c r="AB128" s="859"/>
      <c r="AC128" s="859"/>
      <c r="AD128" s="859"/>
      <c r="AE128" s="860"/>
      <c r="AF128" s="861">
        <v>427008</v>
      </c>
      <c r="AG128" s="859"/>
      <c r="AH128" s="859"/>
      <c r="AI128" s="859"/>
      <c r="AJ128" s="860"/>
      <c r="AK128" s="861">
        <v>405587</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436</v>
      </c>
      <c r="BG128" s="845"/>
      <c r="BH128" s="845"/>
      <c r="BI128" s="845"/>
      <c r="BJ128" s="845"/>
      <c r="BK128" s="845"/>
      <c r="BL128" s="868"/>
      <c r="BM128" s="844">
        <v>12.25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v>2103</v>
      </c>
      <c r="DH128" s="849"/>
      <c r="DI128" s="849"/>
      <c r="DJ128" s="849"/>
      <c r="DK128" s="849"/>
      <c r="DL128" s="849">
        <v>1490</v>
      </c>
      <c r="DM128" s="849"/>
      <c r="DN128" s="849"/>
      <c r="DO128" s="849"/>
      <c r="DP128" s="849"/>
      <c r="DQ128" s="849">
        <v>1039</v>
      </c>
      <c r="DR128" s="849"/>
      <c r="DS128" s="849"/>
      <c r="DT128" s="849"/>
      <c r="DU128" s="849"/>
      <c r="DV128" s="850">
        <v>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24559397</v>
      </c>
      <c r="AB129" s="838"/>
      <c r="AC129" s="838"/>
      <c r="AD129" s="838"/>
      <c r="AE129" s="839"/>
      <c r="AF129" s="840">
        <v>23430234</v>
      </c>
      <c r="AG129" s="838"/>
      <c r="AH129" s="838"/>
      <c r="AI129" s="838"/>
      <c r="AJ129" s="839"/>
      <c r="AK129" s="840">
        <v>22738340</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490</v>
      </c>
      <c r="BG129" s="828"/>
      <c r="BH129" s="828"/>
      <c r="BI129" s="828"/>
      <c r="BJ129" s="828"/>
      <c r="BK129" s="828"/>
      <c r="BL129" s="829"/>
      <c r="BM129" s="827">
        <v>17.25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6100663</v>
      </c>
      <c r="AB130" s="838"/>
      <c r="AC130" s="838"/>
      <c r="AD130" s="838"/>
      <c r="AE130" s="839"/>
      <c r="AF130" s="840">
        <v>5846977</v>
      </c>
      <c r="AG130" s="838"/>
      <c r="AH130" s="838"/>
      <c r="AI130" s="838"/>
      <c r="AJ130" s="839"/>
      <c r="AK130" s="840">
        <v>5750673</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18458734</v>
      </c>
      <c r="AB131" s="821"/>
      <c r="AC131" s="821"/>
      <c r="AD131" s="821"/>
      <c r="AE131" s="822"/>
      <c r="AF131" s="823">
        <v>17583257</v>
      </c>
      <c r="AG131" s="821"/>
      <c r="AH131" s="821"/>
      <c r="AI131" s="821"/>
      <c r="AJ131" s="822"/>
      <c r="AK131" s="823">
        <v>16987667</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48.7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7.1654372400000002</v>
      </c>
      <c r="AB132" s="801"/>
      <c r="AC132" s="801"/>
      <c r="AD132" s="801"/>
      <c r="AE132" s="802"/>
      <c r="AF132" s="803">
        <v>7.0400722690000004</v>
      </c>
      <c r="AG132" s="801"/>
      <c r="AH132" s="801"/>
      <c r="AI132" s="801"/>
      <c r="AJ132" s="802"/>
      <c r="AK132" s="803">
        <v>8.4966147270000008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9.3000000000000007</v>
      </c>
      <c r="AB133" s="780"/>
      <c r="AC133" s="780"/>
      <c r="AD133" s="780"/>
      <c r="AE133" s="781"/>
      <c r="AF133" s="779">
        <v>7.8</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QPqpHwt4tr3Q1r/wRs41uaRfxwuVITnGzGFnxN/oI5EPBU88Kf4+SfecSANd21l0RDY/XjigijD19GHNvtacg==" saltValue="sI8yKl3dJRYZPvZie5o7Ew==" spinCount="100000" sheet="1" objects="1" scenarios="1" formatRows="0"/>
  <customSheetViews>
    <customSheetView guid="{3E4F4575-8CC4-4CAD-A67E-52DE3F5AF8CC}" scale="70" fitToPage="1" hiddenRows="1" hiddenColumns="1" topLeftCell="G1">
      <selection activeCell="CW20" sqref="CW20:DA20"/>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0" zoomScale="70" zoomScaleNormal="85" zoomScaleSheetLayoutView="70" workbookViewId="0">
      <selection activeCell="W9" sqref="W9:AL11"/>
    </sheetView>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499</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hucFnkcYoJVQfaWx7797gPrn99fJjKsLNzj+maAXXvpBAyjzQoew5iYF3OIywgCRuX00Lv+OKXdovgThwuVVjw==" saltValue="6qJqRBhmjpcQ9ftpx/PLvQ==" spinCount="100000" sheet="1" objects="1" scenarios="1"/>
  <dataConsolidate/>
  <customSheetViews>
    <customSheetView guid="{3E4F4575-8CC4-4CAD-A67E-52DE3F5AF8CC}" scale="70" showPageBreaks="1" showGridLines="0" fitToPage="1" hiddenRows="1" hiddenColumns="1" view="pageBreakPreview" topLeftCell="AG1">
      <selection activeCell="BE24" sqref="BE24"/>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9" zoomScaleNormal="100" zoomScaleSheetLayoutView="55" workbookViewId="0">
      <selection activeCell="W9" sqref="W9:AL11"/>
    </sheetView>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U9UqxMpnm9PV9nJmZJSH5v52tPZEMPkmtUXGMUwesTGKcHSsnlKB8XMY8h2LxC6gou8HJ0QinA402eIML2SQ==" saltValue="4VTZvV/so7Zp5XSTqPFjdw==" spinCount="100000" sheet="1" objects="1" scenarios="1"/>
  <dataConsolidate/>
  <customSheetViews>
    <customSheetView guid="{3E4F4575-8CC4-4CAD-A67E-52DE3F5AF8CC}" showGridLines="0" fitToPage="1" hiddenRows="1" hiddenColumns="1" topLeftCell="AB49">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election activeCell="W9" sqref="W9:AN11"/>
    </sheetView>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502</v>
      </c>
      <c r="AP7" s="283"/>
      <c r="AQ7" s="284" t="s">
        <v>503</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504</v>
      </c>
      <c r="AQ8" s="290" t="s">
        <v>505</v>
      </c>
      <c r="AR8" s="291" t="s">
        <v>506</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507</v>
      </c>
      <c r="AL9" s="1208"/>
      <c r="AM9" s="1208"/>
      <c r="AN9" s="1209"/>
      <c r="AO9" s="292">
        <v>4567234</v>
      </c>
      <c r="AP9" s="292">
        <v>85844</v>
      </c>
      <c r="AQ9" s="293">
        <v>72828</v>
      </c>
      <c r="AR9" s="294">
        <v>17.899999999999999</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508</v>
      </c>
      <c r="AL10" s="1208"/>
      <c r="AM10" s="1208"/>
      <c r="AN10" s="1209"/>
      <c r="AO10" s="295">
        <v>901828</v>
      </c>
      <c r="AP10" s="295">
        <v>16950</v>
      </c>
      <c r="AQ10" s="296">
        <v>5865</v>
      </c>
      <c r="AR10" s="297">
        <v>189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509</v>
      </c>
      <c r="AL11" s="1208"/>
      <c r="AM11" s="1208"/>
      <c r="AN11" s="1209"/>
      <c r="AO11" s="295">
        <v>813764</v>
      </c>
      <c r="AP11" s="295">
        <v>15295</v>
      </c>
      <c r="AQ11" s="296">
        <v>5145</v>
      </c>
      <c r="AR11" s="297">
        <v>197.3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510</v>
      </c>
      <c r="AL12" s="1208"/>
      <c r="AM12" s="1208"/>
      <c r="AN12" s="1209"/>
      <c r="AO12" s="295" t="s">
        <v>511</v>
      </c>
      <c r="AP12" s="295" t="s">
        <v>511</v>
      </c>
      <c r="AQ12" s="296">
        <v>1255</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512</v>
      </c>
      <c r="AL13" s="1208"/>
      <c r="AM13" s="1208"/>
      <c r="AN13" s="1209"/>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513</v>
      </c>
      <c r="AL14" s="1208"/>
      <c r="AM14" s="1208"/>
      <c r="AN14" s="1209"/>
      <c r="AO14" s="295">
        <v>193785</v>
      </c>
      <c r="AP14" s="295">
        <v>3642</v>
      </c>
      <c r="AQ14" s="296">
        <v>3026</v>
      </c>
      <c r="AR14" s="297">
        <v>20.399999999999999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514</v>
      </c>
      <c r="AL15" s="1208"/>
      <c r="AM15" s="1208"/>
      <c r="AN15" s="1209"/>
      <c r="AO15" s="295">
        <v>94396</v>
      </c>
      <c r="AP15" s="295">
        <v>1774</v>
      </c>
      <c r="AQ15" s="296">
        <v>1617</v>
      </c>
      <c r="AR15" s="297">
        <v>9.6999999999999993</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515</v>
      </c>
      <c r="AL16" s="1211"/>
      <c r="AM16" s="1211"/>
      <c r="AN16" s="1212"/>
      <c r="AO16" s="295">
        <v>-499959</v>
      </c>
      <c r="AP16" s="295">
        <v>-9397</v>
      </c>
      <c r="AQ16" s="296">
        <v>-6841</v>
      </c>
      <c r="AR16" s="297">
        <v>37.4</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6071048</v>
      </c>
      <c r="AP17" s="295">
        <v>114109</v>
      </c>
      <c r="AQ17" s="296">
        <v>82896</v>
      </c>
      <c r="AR17" s="297">
        <v>37.700000000000003</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520</v>
      </c>
      <c r="AL21" s="1205"/>
      <c r="AM21" s="1205"/>
      <c r="AN21" s="1206"/>
      <c r="AO21" s="307">
        <v>9.02</v>
      </c>
      <c r="AP21" s="308">
        <v>8.3000000000000007</v>
      </c>
      <c r="AQ21" s="309">
        <v>0.72</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521</v>
      </c>
      <c r="AL22" s="1205"/>
      <c r="AM22" s="1205"/>
      <c r="AN22" s="1206"/>
      <c r="AO22" s="312">
        <v>98.1</v>
      </c>
      <c r="AP22" s="313">
        <v>98</v>
      </c>
      <c r="AQ22" s="314">
        <v>0.1</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523</v>
      </c>
      <c r="AO27" s="273"/>
      <c r="AP27" s="273"/>
      <c r="AQ27" s="273"/>
      <c r="AR27" s="273"/>
      <c r="AS27" s="273"/>
      <c r="AT27" s="273"/>
    </row>
    <row r="28" spans="1:46" ht="16.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502</v>
      </c>
      <c r="AP30" s="283"/>
      <c r="AQ30" s="284" t="s">
        <v>503</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526</v>
      </c>
      <c r="AL32" s="1196"/>
      <c r="AM32" s="1196"/>
      <c r="AN32" s="1197"/>
      <c r="AO32" s="322">
        <v>5899771</v>
      </c>
      <c r="AP32" s="322">
        <v>110890</v>
      </c>
      <c r="AQ32" s="323">
        <v>54128</v>
      </c>
      <c r="AR32" s="324">
        <v>104.9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527</v>
      </c>
      <c r="AL33" s="1196"/>
      <c r="AM33" s="1196"/>
      <c r="AN33" s="1197"/>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528</v>
      </c>
      <c r="AL34" s="1196"/>
      <c r="AM34" s="1196"/>
      <c r="AN34" s="1197"/>
      <c r="AO34" s="322" t="s">
        <v>511</v>
      </c>
      <c r="AP34" s="322" t="s">
        <v>511</v>
      </c>
      <c r="AQ34" s="323">
        <v>36</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529</v>
      </c>
      <c r="AL35" s="1196"/>
      <c r="AM35" s="1196"/>
      <c r="AN35" s="1197"/>
      <c r="AO35" s="322">
        <v>1643480</v>
      </c>
      <c r="AP35" s="322">
        <v>30890</v>
      </c>
      <c r="AQ35" s="323">
        <v>14780</v>
      </c>
      <c r="AR35" s="324">
        <v>109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530</v>
      </c>
      <c r="AL36" s="1196"/>
      <c r="AM36" s="1196"/>
      <c r="AN36" s="1197"/>
      <c r="AO36" s="322">
        <v>7636</v>
      </c>
      <c r="AP36" s="322">
        <v>144</v>
      </c>
      <c r="AQ36" s="323">
        <v>1208</v>
      </c>
      <c r="AR36" s="324">
        <v>-88.1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531</v>
      </c>
      <c r="AL37" s="1196"/>
      <c r="AM37" s="1196"/>
      <c r="AN37" s="1197"/>
      <c r="AO37" s="322">
        <v>48737</v>
      </c>
      <c r="AP37" s="322">
        <v>916</v>
      </c>
      <c r="AQ37" s="323">
        <v>884</v>
      </c>
      <c r="AR37" s="324">
        <v>3.6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532</v>
      </c>
      <c r="AL38" s="1199"/>
      <c r="AM38" s="1199"/>
      <c r="AN38" s="1200"/>
      <c r="AO38" s="325">
        <v>13</v>
      </c>
      <c r="AP38" s="325">
        <v>0</v>
      </c>
      <c r="AQ38" s="326">
        <v>2</v>
      </c>
      <c r="AR38" s="314">
        <v>-100</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533</v>
      </c>
      <c r="AL39" s="1199"/>
      <c r="AM39" s="1199"/>
      <c r="AN39" s="1200"/>
      <c r="AO39" s="322">
        <v>-405587</v>
      </c>
      <c r="AP39" s="322">
        <v>-7623</v>
      </c>
      <c r="AQ39" s="323">
        <v>-4266</v>
      </c>
      <c r="AR39" s="324">
        <v>78.7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534</v>
      </c>
      <c r="AL40" s="1196"/>
      <c r="AM40" s="1196"/>
      <c r="AN40" s="1197"/>
      <c r="AO40" s="322">
        <v>-5750673</v>
      </c>
      <c r="AP40" s="322">
        <v>-108087</v>
      </c>
      <c r="AQ40" s="323">
        <v>-48487</v>
      </c>
      <c r="AR40" s="324">
        <v>122.9</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295</v>
      </c>
      <c r="AL41" s="1202"/>
      <c r="AM41" s="1202"/>
      <c r="AN41" s="1203"/>
      <c r="AO41" s="322">
        <v>1443377</v>
      </c>
      <c r="AP41" s="322">
        <v>27129</v>
      </c>
      <c r="AQ41" s="323">
        <v>18285</v>
      </c>
      <c r="AR41" s="324">
        <v>48.4</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502</v>
      </c>
      <c r="AN49" s="1190" t="s">
        <v>538</v>
      </c>
      <c r="AO49" s="1191"/>
      <c r="AP49" s="1191"/>
      <c r="AQ49" s="1191"/>
      <c r="AR49" s="1192"/>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539</v>
      </c>
      <c r="AO50" s="339" t="s">
        <v>540</v>
      </c>
      <c r="AP50" s="340" t="s">
        <v>541</v>
      </c>
      <c r="AQ50" s="341" t="s">
        <v>542</v>
      </c>
      <c r="AR50" s="342" t="s">
        <v>543</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9354406</v>
      </c>
      <c r="AN51" s="344">
        <v>166760</v>
      </c>
      <c r="AO51" s="345">
        <v>50.3</v>
      </c>
      <c r="AP51" s="346">
        <v>63956</v>
      </c>
      <c r="AQ51" s="347">
        <v>25.7</v>
      </c>
      <c r="AR51" s="348">
        <v>24.6</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4190785</v>
      </c>
      <c r="AN52" s="352">
        <v>74709</v>
      </c>
      <c r="AO52" s="353">
        <v>53.7</v>
      </c>
      <c r="AP52" s="354">
        <v>29239</v>
      </c>
      <c r="AQ52" s="355">
        <v>8.8000000000000007</v>
      </c>
      <c r="AR52" s="356">
        <v>44.9</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10577928</v>
      </c>
      <c r="AN53" s="344">
        <v>191276</v>
      </c>
      <c r="AO53" s="345">
        <v>14.7</v>
      </c>
      <c r="AP53" s="346">
        <v>66255</v>
      </c>
      <c r="AQ53" s="347">
        <v>3.6</v>
      </c>
      <c r="AR53" s="348">
        <v>11.1</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7215563</v>
      </c>
      <c r="AN54" s="352">
        <v>130476</v>
      </c>
      <c r="AO54" s="353">
        <v>74.599999999999994</v>
      </c>
      <c r="AP54" s="354">
        <v>31822</v>
      </c>
      <c r="AQ54" s="355">
        <v>8.8000000000000007</v>
      </c>
      <c r="AR54" s="356">
        <v>65.8</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5297582</v>
      </c>
      <c r="AN55" s="344">
        <v>96986</v>
      </c>
      <c r="AO55" s="345">
        <v>-49.3</v>
      </c>
      <c r="AP55" s="346">
        <v>92247</v>
      </c>
      <c r="AQ55" s="347">
        <v>39.200000000000003</v>
      </c>
      <c r="AR55" s="348">
        <v>-88.5</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3437161</v>
      </c>
      <c r="AN56" s="352">
        <v>62926</v>
      </c>
      <c r="AO56" s="353">
        <v>-51.8</v>
      </c>
      <c r="AP56" s="354">
        <v>37204</v>
      </c>
      <c r="AQ56" s="355">
        <v>16.899999999999999</v>
      </c>
      <c r="AR56" s="356">
        <v>-68.7</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4884606</v>
      </c>
      <c r="AN57" s="344">
        <v>90464</v>
      </c>
      <c r="AO57" s="345">
        <v>-6.7</v>
      </c>
      <c r="AP57" s="346">
        <v>67319</v>
      </c>
      <c r="AQ57" s="347">
        <v>-27</v>
      </c>
      <c r="AR57" s="348">
        <v>20.3</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3202569</v>
      </c>
      <c r="AN58" s="352">
        <v>59312</v>
      </c>
      <c r="AO58" s="353">
        <v>-5.7</v>
      </c>
      <c r="AP58" s="354">
        <v>38101</v>
      </c>
      <c r="AQ58" s="355">
        <v>2.4</v>
      </c>
      <c r="AR58" s="356">
        <v>-8.1</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6955365</v>
      </c>
      <c r="AN59" s="344">
        <v>130730</v>
      </c>
      <c r="AO59" s="345">
        <v>44.5</v>
      </c>
      <c r="AP59" s="346">
        <v>70615</v>
      </c>
      <c r="AQ59" s="347">
        <v>4.9000000000000004</v>
      </c>
      <c r="AR59" s="348">
        <v>39.6</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4293998</v>
      </c>
      <c r="AN60" s="352">
        <v>80708</v>
      </c>
      <c r="AO60" s="353">
        <v>36.1</v>
      </c>
      <c r="AP60" s="354">
        <v>37382</v>
      </c>
      <c r="AQ60" s="355">
        <v>-1.9</v>
      </c>
      <c r="AR60" s="356">
        <v>38</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7413977</v>
      </c>
      <c r="AN61" s="359">
        <v>135243</v>
      </c>
      <c r="AO61" s="360">
        <v>10.7</v>
      </c>
      <c r="AP61" s="361">
        <v>72078</v>
      </c>
      <c r="AQ61" s="362">
        <v>9.3000000000000007</v>
      </c>
      <c r="AR61" s="348">
        <v>1.4</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4468015</v>
      </c>
      <c r="AN62" s="352">
        <v>81626</v>
      </c>
      <c r="AO62" s="353">
        <v>21.4</v>
      </c>
      <c r="AP62" s="354">
        <v>34750</v>
      </c>
      <c r="AQ62" s="355">
        <v>7</v>
      </c>
      <c r="AR62" s="356">
        <v>14.4</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hXWTVKZm5d0JreNONsJAt2eJrikX0M9EWN9wJrOFT7zQjtEf/GO+jUOFR0qaA75KGXXCcnzVMMHu8Ll2huwWLg==" saltValue="HwvtmDQLmzoYAbANbNAkqw==" spinCount="100000" sheet="1" objects="1" scenarios="1"/>
  <customSheetViews>
    <customSheetView guid="{3E4F4575-8CC4-4CAD-A67E-52DE3F5AF8CC}"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8" zoomScale="55" zoomScaleNormal="55" zoomScaleSheetLayoutView="55" workbookViewId="0">
      <selection activeCell="CX116" sqref="CX116"/>
    </sheetView>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k53i9r387R7Kf8/jxVZUQnWPIuRPNKabGdgTifq8blS8WjUakhjrDVZYdwhA33Esvk10Cb2w5XH83IY+J2NJA==" saltValue="IkKSNkAj6wmHRenaLTdDSg==" spinCount="100000" sheet="1" objects="1" scenarios="1"/>
  <dataConsolidate/>
  <customSheetViews>
    <customSheetView guid="{3E4F4575-8CC4-4CAD-A67E-52DE3F5AF8CC}" showGridLines="0" fitToPage="1" hiddenRows="1" hiddenColumns="1" topLeftCell="A79">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3" zoomScale="70" zoomScaleNormal="70" zoomScaleSheetLayoutView="55" workbookViewId="0">
      <selection activeCell="X116" sqref="X116"/>
    </sheetView>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wCh4h7g6uWMCIWJmAR5px+REa7GTo8gpJf7RolEvDZNgFcMk3ga5iV4xYb5nEMYmwJpqsvSyEyE/YyGOJgfuA==" saltValue="fGtYegzTcmkMRHFjV3sR7A==" spinCount="100000" sheet="1" objects="1" scenarios="1"/>
  <dataConsolidate/>
  <customSheetViews>
    <customSheetView guid="{3E4F4575-8CC4-4CAD-A67E-52DE3F5AF8CC}" showGridLines="0" fitToPage="1" hiddenRows="1" hiddenColumns="1" topLeftCell="A85">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W9" sqref="W9:AL11"/>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3" t="s">
        <v>3</v>
      </c>
      <c r="D47" s="1213"/>
      <c r="E47" s="1214"/>
      <c r="F47" s="11">
        <v>16.63</v>
      </c>
      <c r="G47" s="12">
        <v>16.79</v>
      </c>
      <c r="H47" s="12">
        <v>17</v>
      </c>
      <c r="I47" s="12">
        <v>17.84</v>
      </c>
      <c r="J47" s="13">
        <v>18.399999999999999</v>
      </c>
    </row>
    <row r="48" spans="2:10" ht="57.75" customHeight="1">
      <c r="B48" s="14"/>
      <c r="C48" s="1215" t="s">
        <v>4</v>
      </c>
      <c r="D48" s="1215"/>
      <c r="E48" s="1216"/>
      <c r="F48" s="15">
        <v>3.6</v>
      </c>
      <c r="G48" s="16">
        <v>3.93</v>
      </c>
      <c r="H48" s="16">
        <v>4.09</v>
      </c>
      <c r="I48" s="16">
        <v>5.38</v>
      </c>
      <c r="J48" s="17">
        <v>2.0499999999999998</v>
      </c>
    </row>
    <row r="49" spans="2:10" ht="57.75" customHeight="1" thickBot="1">
      <c r="B49" s="18"/>
      <c r="C49" s="1217" t="s">
        <v>5</v>
      </c>
      <c r="D49" s="1217"/>
      <c r="E49" s="1218"/>
      <c r="F49" s="19">
        <v>6.35</v>
      </c>
      <c r="G49" s="20">
        <v>8.3699999999999992</v>
      </c>
      <c r="H49" s="20">
        <v>3.71</v>
      </c>
      <c r="I49" s="20">
        <v>6.45</v>
      </c>
      <c r="J49" s="21">
        <v>2.02</v>
      </c>
    </row>
    <row r="50" spans="2:10" ht="13.5" customHeight="1"/>
    <row r="51" spans="2:10" ht="13.5" hidden="1" customHeight="1"/>
    <row r="52" spans="2:10" ht="13.5" hidden="1" customHeight="1"/>
    <row r="53" spans="2:10" ht="13.5" hidden="1" customHeight="1"/>
  </sheetData>
  <sheetProtection algorithmName="SHA-512" hashValue="E7wNeMdI3FMSSzHhSN7tGFf/uhsL6K+7cslRBuGqkpRgI3jGFlJi5TsSJwjJov6fyiPw7m6URVacxohmeg/8Vw==" saltValue="ZcXCmXGyCUZLeCXUkCm0Jg==" spinCount="100000" sheet="1" objects="1" scenarios="1"/>
  <customSheetViews>
    <customSheetView guid="{3E4F4575-8CC4-4CAD-A67E-52DE3F5AF8CC}" showGridLines="0" fitToPage="1" hiddenRows="1" hiddenColumns="1" topLeftCell="A3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2019-10-29T06:04:50Z</cp:lastPrinted>
  <dcterms:created xsi:type="dcterms:W3CDTF">2019-02-14T04:19:54Z</dcterms:created>
  <dcterms:modified xsi:type="dcterms:W3CDTF">2019-11-07T07:51:45Z</dcterms:modified>
  <cp:category/>
</cp:coreProperties>
</file>