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file11-sv\file02-sv\02総務部\02財政課\財政係\A 各種照会・回答\R07\R07.08.22 【919〆】令和５年度財政状況資料集（追加分）の作成について（依頼）\03 回答\"/>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U36" i="10"/>
  <c r="C36" i="10"/>
  <c r="BE35" i="10"/>
  <c r="U35" i="10"/>
  <c r="C35" i="10"/>
  <c r="BW34" i="10"/>
  <c r="BW35" i="10" s="1"/>
  <c r="BW36" i="10" s="1"/>
  <c r="BE34" i="10"/>
  <c r="AM34" i="10"/>
  <c r="AM35" i="10" s="1"/>
  <c r="U34" i="10"/>
  <c r="C34" i="10"/>
  <c r="AM36" i="10" l="1"/>
  <c r="CO34" i="10"/>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<sst xmlns="http://schemas.openxmlformats.org/spreadsheetml/2006/main" count="1113" uniqueCount="595">
  <si>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</si>
  <si>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</si>
  <si>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</si>
  <si>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</si>
  <si>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</si>
  <si>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</si>
  <si>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</si>
  <si>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</si>
  <si>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</si>
  <si>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</si>
  <si>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</si>
  <si>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</si>
  <si>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</si>
  <si>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</si>
  <si>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</si>
  <si>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</si>
  <si>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</si>
  <si>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</si>
  <si>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</si>
  <si>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</si>
  <si>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</si>
  <si>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</si>
  <si>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</si>
  <si>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</si>
  <si>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</si>
  <si>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</si>
  <si>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</si>
  <si>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</si>
  <si>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</si>
  <si>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</si>
  <si>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</si>
  <si>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</si>
  <si>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</si>
  <si>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</si>
  <si>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</si>
  <si>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</si>
  <si>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</si>
  <si>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</si>
  <si>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</si>
  <si>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</si>
  <si>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</si>
  <si>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</si>
  <si>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</si>
  <si>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</si>
  <si>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</si>
  <si>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</si>
  <si>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</si>
  <si>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</si>
  <si>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</si>
  <si>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</si>
  <si>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</si>
  <si>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</si>
  <si>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</si>
  <si>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</si>
  <si>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</si>
  <si>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</si>
  <si>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</si>
  <si>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</si>
  <si>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</si>
  <si>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</si>
  <si>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</si>
  <si>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</si>
  <si>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</si>
  <si>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</si>
  <si>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</si>
  <si>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</si>
  <si>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</si>
  <si>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</si>
  <si>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</si>
  <si>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</si>
  <si>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</si>
  <si>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</si>
  <si>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</si>
  <si>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</si>
  <si>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</si>
  <si>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</si>
  <si>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</si>
  <si>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</si>
  <si>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</si>
  <si>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</si>
  <si>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</si>
  <si>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</si>
  <si>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</si>
  <si>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</si>
  <si>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</si>
  <si>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</si>
  <si>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</si>
  <si>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</si>
  <si>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</si>
  <si>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</si>
  <si>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</si>
  <si>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</si>
  <si>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</si>
  <si>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</si>
  <si>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</si>
  <si>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</si>
  <si>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</si>
  <si>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</si>
  <si>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</si>
  <si>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</si>
  <si>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</si>
  <si>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</si>
  <si>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</si>
  <si>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</si>
  <si>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</si>
  <si>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</si>
  <si>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</si>
  <si>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</si>
  <si>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</si>
  <si>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</si>
  <si>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</si>
  <si>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</si>
  <si>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</si>
  <si>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</si>
  <si>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</si>
  <si>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</si>
  <si>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</si>
  <si>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</si>
  <si>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</si>
  <si>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</si>
  <si>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</si>
  <si>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</si>
  <si>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</si>
  <si>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</si>
  <si>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</si>
  <si>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</si>
  <si>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</si>
  <si>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</si>
  <si>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</si>
  <si>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</si>
  <si>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</si>
  <si>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</si>
  <si>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</si>
  <si>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</si>
  <si>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</si>
  <si>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</si>
  <si>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</si>
  <si>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</si>
  <si>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</si>
  <si>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</si>
  <si>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</si>
  <si>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</si>
  <si>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</si>
  <si>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</si>
  <si>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</si>
  <si>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</si>
  <si>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</si>
  <si>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</si>
  <si>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</si>
  <si>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</si>
  <si>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</si>
  <si>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</si>
  <si>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</si>
  <si>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</si>
  <si>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</si>
  <si>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</si>
  <si>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</si>
  <si>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</si>
  <si>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</si>
  <si>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</si>
  <si>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</si>
  <si>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</si>
  <si>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</si>
  <si>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</si>
  <si>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</si>
  <si>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</si>
  <si>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</si>
  <si>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</si>
  <si>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</si>
  <si>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</si>
  <si>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</si>
  <si>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</si>
  <si>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</si>
  <si>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</si>
  <si>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</si>
  <si>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</si>
  <si>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</si>
  <si>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</si>
  <si>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</si>
  <si>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</si>
  <si>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</si>
  <si>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</si>
  <si>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</si>
  <si>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</si>
  <si>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</si>
  <si>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</si>
  <si>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</si>
  <si>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</si>
  <si>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</si>
  <si>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</si>
  <si>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</si>
  <si>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</si>
  <si>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</si>
  <si>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</si>
  <si>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</si>
  <si>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</si>
  <si>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</si>
  <si>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</si>
  <si>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</si>
  <si>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</si>
  <si>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</si>
  <si>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</si>
  <si>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</si>
  <si>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広島県三次市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</si>
  <si>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</si>
  <si>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</si>
  <si>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</si>
  <si>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</si>
  <si>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</si>
  <si>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</si>
  <si>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</si>
  <si>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</si>
  <si>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</si>
  <si>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</si>
  <si>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</si>
  <si>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</si>
  <si>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</si>
  <si>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</si>
  <si>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</si>
  <si>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</si>
  <si>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</si>
  <si>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</si>
  <si>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</si>
  <si>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</si>
  <si>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</si>
  <si>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</si>
  <si>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</si>
  <si>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</si>
  <si>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</si>
  <si>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</si>
  <si>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</si>
  <si>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</si>
  <si>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</si>
  <si>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</si>
  <si>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</si>
  <si>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</si>
  <si>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</si>
  <si>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</si>
  <si>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</si>
  <si>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</si>
  <si>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</si>
  <si>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</si>
  <si>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</si>
  <si>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</si>
  <si>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</si>
  <si>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</si>
  <si>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</si>
  <si>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</si>
  <si>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</si>
  <si>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</si>
  <si>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</si>
  <si>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</si>
  <si>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</si>
  <si>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</si>
  <si>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</si>
  <si>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</si>
  <si>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</si>
  <si>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</si>
  <si>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</si>
  <si>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</si>
  <si>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</si>
  <si>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</si>
  <si>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</si>
  <si>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</si>
  <si>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</si>
  <si>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</si>
  <si>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</si>
  <si>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</si>
  <si>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</si>
  <si>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</si>
  <si>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</si>
  <si>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</si>
  <si>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</si>
  <si>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</si>
  <si>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</si>
  <si>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</si>
  <si>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</si>
  <si>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</si>
  <si>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</si>
  <si>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</si>
  <si>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</si>
  <si>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</si>
  <si>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</si>
  <si>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</si>
  <si>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</si>
  <si>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</si>
  <si>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</si>
  <si>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</si>
  <si>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</si>
  <si>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</si>
  <si>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</si>
  <si>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</si>
  <si>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</si>
  <si>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</si>
  <si>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</si>
  <si>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</si>
  <si>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</si>
  <si>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</si>
  <si>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</si>
  <si>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</si>
  <si>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</si>
  <si>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</si>
  <si>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</si>
  <si>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</si>
  <si>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</si>
  <si>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</si>
  <si>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</si>
  <si>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</si>
  <si>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</si>
  <si>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</si>
  <si>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</si>
  <si>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</si>
  <si>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</si>
  <si>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</si>
  <si>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</si>
  <si>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</si>
  <si>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</si>
  <si>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</si>
  <si>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</si>
  <si>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</si>
  <si>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</si>
  <si>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</si>
  <si>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</si>
  <si>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</si>
  <si>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</si>
  <si>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</si>
  <si>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</si>
  <si>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</si>
  <si>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</si>
  <si>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</si>
  <si>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</si>
  <si>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</si>
  <si>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</si>
  <si>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</si>
  <si>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</si>
  <si>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</si>
  <si>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</si>
  <si>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</si>
  <si>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</si>
  <si>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</si>
  <si>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</si>
  <si>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</si>
  <si>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</si>
  <si>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</si>
  <si>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</si>
  <si>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</si>
  <si>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</si>
  <si>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</si>
  <si>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</si>
  <si>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</si>
  <si>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</si>
  <si>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</si>
  <si>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</si>
  <si>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</si>
  <si>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広島県三次市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</si>
  <si>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</si>
  <si>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</si>
  <si>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</si>
  <si>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</si>
  <si>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</si>
  <si>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</si>
  <si>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</si>
  <si>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</si>
  <si>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</si>
  <si>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</si>
  <si>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</si>
  <si>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</si>
  <si>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</si>
  <si>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</si>
  <si>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</si>
  <si>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</si>
  <si>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</si>
  <si>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</si>
  <si>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</si>
  <si>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</si>
  <si>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</si>
  <si>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</si>
  <si>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</si>
  <si>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</si>
  <si>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</si>
  <si>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</si>
  <si>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</si>
  <si>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</si>
  <si>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</si>
  <si>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</si>
  <si>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</si>
  <si>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</si>
  <si>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</si>
  <si>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</si>
  <si>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</si>
  <si>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</si>
  <si>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</si>
  <si>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</si>
  <si>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</si>
  <si>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</si>
  <si>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</si>
  <si>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</si>
  <si>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</si>
  <si>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</si>
  <si>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</si>
  <si>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</si>
  <si>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</si>
  <si>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</si>
  <si>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</si>
  <si>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</si>
  <si>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</si>
  <si>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</si>
  <si>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</si>
  <si>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</si>
  <si>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</si>
  <si>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</si>
  <si>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</si>
  <si>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</si>
  <si>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</si>
  <si>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</si>
  <si>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</si>
  <si>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</si>
  <si>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</si>
  <si>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</si>
  <si>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</si>
  <si>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</si>
  <si>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</si>
  <si>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</si>
  <si>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</si>
  <si>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</si>
  <si>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</si>
  <si>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</si>
  <si>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</si>
  <si>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</si>
  <si>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</si>
  <si>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</si>
  <si>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</si>
  <si>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</si>
  <si>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</si>
  <si>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</si>
  <si>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</si>
  <si>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</si>
  <si>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</si>
  <si>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</si>
  <si>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</si>
  <si>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</si>
  <si>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</si>
  <si>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</si>
  <si>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</si>
  <si>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</si>
  <si>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</si>
  <si>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</si>
  <si>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</si>
  <si>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</si>
  <si>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</si>
  <si>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診療所（国民健康保険事業（直診））</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</si>
  <si>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</si>
  <si>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</si>
  <si>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</si>
  <si>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</si>
  <si>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</si>
  <si>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</si>
  <si>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</si>
  <si>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</si>
  <si>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</si>
  <si>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</si>
  <si>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</si>
  <si>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</si>
  <si>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</si>
  <si>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</si>
  <si>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</si>
  <si>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</si>
  <si>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</si>
  <si>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</si>
  <si>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</si>
  <si>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</si>
  <si>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</si>
  <si>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</si>
  <si>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</si>
  <si>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</si>
  <si>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</si>
  <si>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</si>
  <si>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</si>
  <si>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</si>
  <si>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</si>
  <si>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</si>
  <si>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</si>
  <si>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</si>
  <si>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</si>
  <si>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</si>
  <si>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</si>
  <si>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</si>
  <si>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</si>
  <si>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</si>
  <si>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</si>
  <si>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</si>
  <si>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</si>
  <si>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</si>
  <si>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</si>
  <si>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</si>
  <si>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</si>
  <si>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</si>
  <si>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</si>
  <si>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</si>
  <si>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</si>
  <si>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</si>
  <si>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</si>
  <si>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</si>
  <si>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</si>
  <si>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</si>
  <si>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</si>
  <si>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</si>
  <si>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</si>
  <si>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</si>
  <si>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</si>
  <si>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</si>
  <si>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</si>
  <si>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</si>
  <si>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</si>
  <si>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</si>
  <si>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</si>
  <si>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</si>
  <si>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</si>
  <si>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</si>
  <si>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</si>
  <si>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</si>
  <si>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</si>
  <si>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</si>
  <si>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</si>
  <si>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</si>
  <si>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</si>
  <si>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</si>
  <si>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</si>
  <si>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</si>
  <si>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</si>
  <si>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</si>
  <si>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</si>
  <si>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国民健康保険特別会計</t>
  </si>
  <si>
    <t>▲ 0.06</t>
  </si>
  <si>
    <t>病院事業会計</t>
  </si>
  <si>
    <t>一般会計</t>
  </si>
  <si>
    <t>下水道事業会計</t>
  </si>
  <si>
    <t>介護保険特別会計</t>
  </si>
  <si>
    <t>後期高齢者医療特別会計</t>
  </si>
  <si>
    <t>診療所特別会計</t>
  </si>
  <si>
    <t>土地取得特別会計</t>
  </si>
  <si>
    <t>その他会計（赤字）</t>
  </si>
  <si>
    <t>その他会計（黒字）</t>
  </si>
  <si>
    <t>R01</t>
    <phoneticPr fontId="5"/>
  </si>
  <si>
    <t>R02</t>
    <phoneticPr fontId="5"/>
  </si>
  <si>
    <t>R03</t>
    <phoneticPr fontId="5"/>
  </si>
  <si>
    <t>R04</t>
    <phoneticPr fontId="5"/>
  </si>
  <si>
    <t>R05</t>
    <phoneticPr fontId="5"/>
  </si>
  <si>
    <t>地方債現在高：47,597,018千円</t>
    <rPh sb="0" eb="3">
      <t>チホウサイ</t>
    </rPh>
    <rPh sb="3" eb="5">
      <t>ゲンザイ</t>
    </rPh>
    <rPh sb="5" eb="6">
      <t>ダカ</t>
    </rPh>
    <rPh sb="17" eb="19">
      <t>センエン</t>
    </rPh>
    <phoneticPr fontId="2"/>
  </si>
  <si>
    <t>地方債現在高：84,496千円</t>
    <rPh sb="0" eb="3">
      <t>チホウサイ</t>
    </rPh>
    <rPh sb="3" eb="5">
      <t>ゲンザイ</t>
    </rPh>
    <rPh sb="5" eb="6">
      <t>ダカ</t>
    </rPh>
    <rPh sb="13" eb="15">
      <t>センエン</t>
    </rPh>
    <phoneticPr fontId="2"/>
  </si>
  <si>
    <t>三次国際交流協会</t>
  </si>
  <si>
    <t>広島三次ワイナリー</t>
  </si>
  <si>
    <t>君田トエンティワン</t>
  </si>
  <si>
    <t>布野特産センター</t>
  </si>
  <si>
    <t>吉舎食品</t>
  </si>
  <si>
    <t>奥田元宋・小由女美術館</t>
  </si>
  <si>
    <t>三次ケーブルビジョン</t>
  </si>
  <si>
    <t>みわ３７５</t>
  </si>
  <si>
    <t>暮らしサポートみよし</t>
  </si>
  <si>
    <t>三次観光推進機構</t>
  </si>
  <si>
    <t>出資金：16,536千円</t>
    <rPh sb="0" eb="3">
      <t>シュッシキン</t>
    </rPh>
    <rPh sb="10" eb="12">
      <t>センエン</t>
    </rPh>
    <phoneticPr fontId="2"/>
  </si>
  <si>
    <t>出資金：102,850千円</t>
    <rPh sb="0" eb="3">
      <t>シュッシキン</t>
    </rPh>
    <rPh sb="11" eb="13">
      <t>センエン</t>
    </rPh>
    <phoneticPr fontId="2"/>
  </si>
  <si>
    <t>出資金：24,000千円</t>
    <rPh sb="0" eb="3">
      <t>シュッシキン</t>
    </rPh>
    <rPh sb="10" eb="12">
      <t>センエン</t>
    </rPh>
    <phoneticPr fontId="2"/>
  </si>
  <si>
    <t>出資金：12,500千円</t>
    <rPh sb="0" eb="3">
      <t>シュッシキン</t>
    </rPh>
    <rPh sb="10" eb="12">
      <t>センエン</t>
    </rPh>
    <phoneticPr fontId="2"/>
  </si>
  <si>
    <t>出資金：6,000千円</t>
    <rPh sb="0" eb="3">
      <t>シュッシキン</t>
    </rPh>
    <rPh sb="9" eb="11">
      <t>センエン</t>
    </rPh>
    <phoneticPr fontId="2"/>
  </si>
  <si>
    <t>出資金：333,143千円</t>
    <rPh sb="0" eb="3">
      <t>シュッシキン</t>
    </rPh>
    <rPh sb="11" eb="13">
      <t>センエン</t>
    </rPh>
    <phoneticPr fontId="2"/>
  </si>
  <si>
    <t>出資金：75,000千円</t>
    <rPh sb="0" eb="3">
      <t>シュッシキン</t>
    </rPh>
    <rPh sb="10" eb="12">
      <t>センエン</t>
    </rPh>
    <phoneticPr fontId="2"/>
  </si>
  <si>
    <t>出資金：750千円</t>
    <rPh sb="0" eb="3">
      <t>シュッシキン</t>
    </rPh>
    <rPh sb="7" eb="9">
      <t>センエン</t>
    </rPh>
    <phoneticPr fontId="2"/>
  </si>
  <si>
    <t>出資金：30,000千円</t>
    <rPh sb="0" eb="3">
      <t>シュッシキン</t>
    </rPh>
    <rPh sb="10" eb="12">
      <t>センエン</t>
    </rPh>
    <phoneticPr fontId="2"/>
  </si>
  <si>
    <t>出資金：13,100千円</t>
    <rPh sb="0" eb="3">
      <t>シュッシキン</t>
    </rPh>
    <rPh sb="10" eb="12">
      <t>センエン</t>
    </rPh>
    <phoneticPr fontId="2"/>
  </si>
  <si>
    <t>備北メディカルネットワーク</t>
    <rPh sb="0" eb="2">
      <t>ビホク</t>
    </rPh>
    <phoneticPr fontId="2"/>
  </si>
  <si>
    <t>-</t>
    <phoneticPr fontId="2"/>
  </si>
  <si>
    <t>備北地区消防組合</t>
  </si>
  <si>
    <t>広島県後期高齢者医療広域連合（一般会計）</t>
  </si>
  <si>
    <t>広島県後期高齢者医療広域連合（特別会計）</t>
  </si>
  <si>
    <t>広島県水道広域連合企業団（水道事業会計）</t>
    <phoneticPr fontId="2"/>
  </si>
  <si>
    <t>広島県水道広域連合企業団（工業用水道事業会計）</t>
    <phoneticPr fontId="2"/>
  </si>
  <si>
    <t>法適用企業</t>
    <phoneticPr fontId="2"/>
  </si>
  <si>
    <t>-</t>
    <phoneticPr fontId="2"/>
  </si>
  <si>
    <t>地域振興基金</t>
    <phoneticPr fontId="5"/>
  </si>
  <si>
    <t>ブロードバンドひかり基金</t>
    <phoneticPr fontId="2"/>
  </si>
  <si>
    <t>地域福祉基金</t>
    <phoneticPr fontId="2"/>
  </si>
  <si>
    <t>公共施設等整備基金</t>
    <rPh sb="4" eb="5">
      <t>トウ</t>
    </rPh>
    <phoneticPr fontId="2"/>
  </si>
  <si>
    <t>過疎地域持続的発展基金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</si>
  <si>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</si>
  <si>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</si>
  <si>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と有形固定資産減価償却率は，類似団体と比べて高い水準にある。地方債残高が多いことや充当可能財源が減少していることに加え，本市は8市町村が合併したことに伴い機能の重複した施設も多く，長寿命化や更新整備に多額の費用が生じるためその整理が追い付いていないことが類似団体よりも率が高くなっている要因である。
　今後は人口減少や施設維持コスト増加に対応するため，公共施設等総合管理計画に基づき適正な資産規模を目指し，新規整備の抑制や施設の廃止・集約化・複合化など資産保有量の減少に取り組むとともに地方債残高の減少に取り組む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</si>
  <si>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</si>
  <si>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</si>
  <si>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</si>
  <si>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</si>
  <si>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</si>
  <si>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</si>
  <si>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実質公債費比率は類似団体と比較して低いものの，将来負担比率は高くなっている。
　実質公債費比率は，新規地方債発行額を地方債の償還元金以内に制限するなど地方債の残高削減を行っていることや，過疎債など交付税措置のある有利な起債を借入しているものの，過年度に借り入れた地方債の償還が開始したことにより，前年度と比較し増加している。
　</t>
    </r>
    <r>
      <rPr>
        <sz val="11"/>
        <color theme="1"/>
        <rFont val="ＭＳ Ｐゴシック"/>
        <family val="3"/>
        <charset val="128"/>
      </rPr>
      <t>将来負担比率は増加したが，毎年繰上償還をすることで健全性は維持をしている。</t>
    </r>
    <rPh sb="172" eb="174">
      <t>ゾウカ</t>
    </rPh>
    <rPh sb="190" eb="193">
      <t>ケンゼンセイ</t>
    </rPh>
    <rPh sb="194" eb="196">
      <t>イジ</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</si>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</sst>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wrapText="1" shrinkToFit="1"/>
      <protection locked="0"/>
    </xf>
    <xf numFmtId="177" fontId="35" fillId="0" borderId="116" xfId="12" applyNumberFormat="1" applyFont="1" applyBorder="1" applyAlignment="1" applyProtection="1">
      <alignment horizontal="right" vertical="center" wrapText="1" shrinkToFit="1"/>
      <protection locked="0"/>
    </xf>
    <xf numFmtId="177" fontId="35" fillId="0" borderId="115" xfId="12" applyNumberFormat="1" applyFont="1" applyBorder="1" applyAlignment="1" applyProtection="1">
      <alignment horizontal="righ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8F79-4478-A073-1175AB1245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72445</c:v>
                </c:pt>
                <c:pt idx="1">
                  <c:v>97049</c:v>
                </c:pt>
                <c:pt idx="2">
                  <c:v>83004</c:v>
                </c:pt>
                <c:pt idx="3">
                  <c:v>101640</c:v>
                </c:pt>
                <c:pt idx="4">
                  <c:v>145424</c:v>
                </c:pt>
              </c:numCache>
            </c:numRef>
          </c:val>
          <c:smooth val="0"/>
          <c:extLst>
            <c:ext xmlns:c16="http://schemas.microsoft.com/office/drawing/2014/chart" uri="{C3380CC4-5D6E-409C-BE32-E72D297353CC}">
              <c16:uniqueId val="{00000001-8F79-4478-A073-1175AB1245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2.52</c:v>
                </c:pt>
                <c:pt idx="1">
                  <c:v>3.19</c:v>
                </c:pt>
                <c:pt idx="2">
                  <c:v>5.8</c:v>
                </c:pt>
                <c:pt idx="3">
                  <c:v>4.8499999999999996</c:v>
                </c:pt>
                <c:pt idx="4">
                  <c:v>3.94</c:v>
                </c:pt>
              </c:numCache>
            </c:numRef>
          </c:val>
          <c:extLst>
            <c:ext xmlns:c16="http://schemas.microsoft.com/office/drawing/2014/chart" uri="{C3380CC4-5D6E-409C-BE32-E72D297353CC}">
              <c16:uniqueId val="{00000000-1F4D-421A-89D6-49108A2B37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13.97</c:v>
                </c:pt>
                <c:pt idx="1">
                  <c:v>13.13</c:v>
                </c:pt>
                <c:pt idx="2">
                  <c:v>12.78</c:v>
                </c:pt>
                <c:pt idx="3">
                  <c:v>13.65</c:v>
                </c:pt>
                <c:pt idx="4">
                  <c:v>14.18</c:v>
                </c:pt>
              </c:numCache>
            </c:numRef>
          </c:val>
          <c:extLst>
            <c:ext xmlns:c16="http://schemas.microsoft.com/office/drawing/2014/chart" uri="{C3380CC4-5D6E-409C-BE32-E72D297353CC}">
              <c16:uniqueId val="{00000001-1F4D-421A-89D6-49108A2B37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2.52</c:v>
                </c:pt>
                <c:pt idx="1">
                  <c:v>3.68</c:v>
                </c:pt>
                <c:pt idx="2">
                  <c:v>7.14</c:v>
                </c:pt>
                <c:pt idx="3">
                  <c:v>3.03</c:v>
                </c:pt>
                <c:pt idx="4">
                  <c:v>4.3099999999999996</c:v>
                </c:pt>
              </c:numCache>
            </c:numRef>
          </c:val>
          <c:smooth val="0"/>
          <c:extLst>
            <c:ext xmlns:c16="http://schemas.microsoft.com/office/drawing/2014/chart" uri="{C3380CC4-5D6E-409C-BE32-E72D297353CC}">
              <c16:uniqueId val="{00000002-1F4D-421A-89D6-49108A2B37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5.92</c:v>
                </c:pt>
                <c:pt idx="2">
                  <c:v>#N/A</c:v>
                </c:pt>
                <c:pt idx="3">
                  <c:v>6.09</c:v>
                </c:pt>
                <c:pt idx="4">
                  <c:v>#N/A</c:v>
                </c:pt>
                <c:pt idx="5">
                  <c:v>6.24</c:v>
                </c:pt>
                <c:pt idx="6">
                  <c:v>#N/A</c:v>
                </c:pt>
                <c:pt idx="7">
                  <c:v>6.48</c:v>
                </c:pt>
                <c:pt idx="8">
                  <c:v>#N/A</c:v>
                </c:pt>
                <c:pt idx="9">
                  <c:v>0</c:v>
                </c:pt>
              </c:numCache>
            </c:numRef>
          </c:val>
          <c:extLst>
            <c:ext xmlns:c16="http://schemas.microsoft.com/office/drawing/2014/chart" uri="{C3380CC4-5D6E-409C-BE32-E72D297353CC}">
              <c16:uniqueId val="{00000000-05B9-4A57-A45B-0142EDB13B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B9-4A57-A45B-0142EDB13B94}"/>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5B9-4A57-A45B-0142EDB13B94}"/>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0.06</c:v>
                </c:pt>
                <c:pt idx="6">
                  <c:v>#N/A</c:v>
                </c:pt>
                <c:pt idx="7">
                  <c:v>0.05</c:v>
                </c:pt>
                <c:pt idx="8">
                  <c:v>#N/A</c:v>
                </c:pt>
                <c:pt idx="9">
                  <c:v>0</c:v>
                </c:pt>
              </c:numCache>
            </c:numRef>
          </c:val>
          <c:extLst>
            <c:ext xmlns:c16="http://schemas.microsoft.com/office/drawing/2014/chart" uri="{C3380CC4-5D6E-409C-BE32-E72D297353CC}">
              <c16:uniqueId val="{00000003-05B9-4A57-A45B-0142EDB13B9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4-05B9-4A57-A45B-0142EDB13B9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c:v>
                </c:pt>
                <c:pt idx="2">
                  <c:v>#N/A</c:v>
                </c:pt>
                <c:pt idx="3">
                  <c:v>0.39</c:v>
                </c:pt>
                <c:pt idx="4">
                  <c:v>#N/A</c:v>
                </c:pt>
                <c:pt idx="5">
                  <c:v>0.64</c:v>
                </c:pt>
                <c:pt idx="6">
                  <c:v>#N/A</c:v>
                </c:pt>
                <c:pt idx="7">
                  <c:v>0.55000000000000004</c:v>
                </c:pt>
                <c:pt idx="8">
                  <c:v>#N/A</c:v>
                </c:pt>
                <c:pt idx="9">
                  <c:v>0.56999999999999995</c:v>
                </c:pt>
              </c:numCache>
            </c:numRef>
          </c:val>
          <c:extLst>
            <c:ext xmlns:c16="http://schemas.microsoft.com/office/drawing/2014/chart" uri="{C3380CC4-5D6E-409C-BE32-E72D297353CC}">
              <c16:uniqueId val="{00000005-05B9-4A57-A45B-0142EDB13B9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0.78</c:v>
                </c:pt>
                <c:pt idx="2">
                  <c:v>#N/A</c:v>
                </c:pt>
                <c:pt idx="3">
                  <c:v>0.98</c:v>
                </c:pt>
                <c:pt idx="4">
                  <c:v>#N/A</c:v>
                </c:pt>
                <c:pt idx="5">
                  <c:v>1.19</c:v>
                </c:pt>
                <c:pt idx="6">
                  <c:v>#N/A</c:v>
                </c:pt>
                <c:pt idx="7">
                  <c:v>1.1599999999999999</c:v>
                </c:pt>
                <c:pt idx="8">
                  <c:v>#N/A</c:v>
                </c:pt>
                <c:pt idx="9">
                  <c:v>0.99</c:v>
                </c:pt>
              </c:numCache>
            </c:numRef>
          </c:val>
          <c:extLst>
            <c:ext xmlns:c16="http://schemas.microsoft.com/office/drawing/2014/chart" uri="{C3380CC4-5D6E-409C-BE32-E72D297353CC}">
              <c16:uniqueId val="{00000006-05B9-4A57-A45B-0142EDB13B9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2.5099999999999998</c:v>
                </c:pt>
                <c:pt idx="2">
                  <c:v>#N/A</c:v>
                </c:pt>
                <c:pt idx="3">
                  <c:v>3.18</c:v>
                </c:pt>
                <c:pt idx="4">
                  <c:v>#N/A</c:v>
                </c:pt>
                <c:pt idx="5">
                  <c:v>5.79</c:v>
                </c:pt>
                <c:pt idx="6">
                  <c:v>#N/A</c:v>
                </c:pt>
                <c:pt idx="7">
                  <c:v>4.84</c:v>
                </c:pt>
                <c:pt idx="8">
                  <c:v>#N/A</c:v>
                </c:pt>
                <c:pt idx="9">
                  <c:v>3.94</c:v>
                </c:pt>
              </c:numCache>
            </c:numRef>
          </c:val>
          <c:extLst>
            <c:ext xmlns:c16="http://schemas.microsoft.com/office/drawing/2014/chart" uri="{C3380CC4-5D6E-409C-BE32-E72D297353CC}">
              <c16:uniqueId val="{00000007-05B9-4A57-A45B-0142EDB13B9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13.91</c:v>
                </c:pt>
                <c:pt idx="2">
                  <c:v>#N/A</c:v>
                </c:pt>
                <c:pt idx="3">
                  <c:v>17.86</c:v>
                </c:pt>
                <c:pt idx="4">
                  <c:v>#N/A</c:v>
                </c:pt>
                <c:pt idx="5">
                  <c:v>17.559999999999999</c:v>
                </c:pt>
                <c:pt idx="6">
                  <c:v>#N/A</c:v>
                </c:pt>
                <c:pt idx="7">
                  <c:v>14.59</c:v>
                </c:pt>
                <c:pt idx="8">
                  <c:v>#N/A</c:v>
                </c:pt>
                <c:pt idx="9">
                  <c:v>13.02</c:v>
                </c:pt>
              </c:numCache>
            </c:numRef>
          </c:val>
          <c:extLst>
            <c:ext xmlns:c16="http://schemas.microsoft.com/office/drawing/2014/chart" uri="{C3380CC4-5D6E-409C-BE32-E72D297353CC}">
              <c16:uniqueId val="{00000008-05B9-4A57-A45B-0142EDB13B94}"/>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#N/A</c:v>
                </c:pt>
                <c:pt idx="3">
                  <c:v>0.01</c:v>
                </c:pt>
                <c:pt idx="4">
                  <c:v>#N/A</c:v>
                </c:pt>
                <c:pt idx="5">
                  <c:v>0.3</c:v>
                </c:pt>
                <c:pt idx="6">
                  <c:v>#N/A</c:v>
                </c:pt>
                <c:pt idx="7">
                  <c:v>0.1</c:v>
                </c:pt>
                <c:pt idx="8">
                  <c:v>0.06</c:v>
                </c:pt>
                <c:pt idx="9">
                  <c:v>#N/A</c:v>
                </c:pt>
              </c:numCache>
            </c:numRef>
          </c:val>
          <c:extLst>
            <c:ext xmlns:c16="http://schemas.microsoft.com/office/drawing/2014/chart" uri="{C3380CC4-5D6E-409C-BE32-E72D297353CC}">
              <c16:uniqueId val="{00000009-05B9-4A57-A45B-0142EDB13B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5544</c:v>
                </c:pt>
                <c:pt idx="5">
                  <c:v>5506</c:v>
                </c:pt>
                <c:pt idx="8">
                  <c:v>5329</c:v>
                </c:pt>
                <c:pt idx="11">
                  <c:v>5404</c:v>
                </c:pt>
                <c:pt idx="14">
                  <c:v>5332</c:v>
                </c:pt>
              </c:numCache>
            </c:numRef>
          </c:val>
          <c:extLst>
            <c:ext xmlns:c16="http://schemas.microsoft.com/office/drawing/2014/chart" uri="{C3380CC4-5D6E-409C-BE32-E72D297353CC}">
              <c16:uniqueId val="{00000000-CC65-444B-9F3A-695A8609D0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CC65-444B-9F3A-695A8609D0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41</c:v>
                </c:pt>
                <c:pt idx="3">
                  <c:v>31</c:v>
                </c:pt>
                <c:pt idx="6">
                  <c:v>23</c:v>
                </c:pt>
                <c:pt idx="9">
                  <c:v>19</c:v>
                </c:pt>
                <c:pt idx="12">
                  <c:v>12</c:v>
                </c:pt>
              </c:numCache>
            </c:numRef>
          </c:val>
          <c:extLst>
            <c:ext xmlns:c16="http://schemas.microsoft.com/office/drawing/2014/chart" uri="{C3380CC4-5D6E-409C-BE32-E72D297353CC}">
              <c16:uniqueId val="{00000002-CC65-444B-9F3A-695A8609D0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3</c:v>
                </c:pt>
                <c:pt idx="6">
                  <c:v>3</c:v>
                </c:pt>
                <c:pt idx="9">
                  <c:v>0</c:v>
                </c:pt>
                <c:pt idx="12">
                  <c:v>207</c:v>
                </c:pt>
              </c:numCache>
            </c:numRef>
          </c:val>
          <c:extLst>
            <c:ext xmlns:c16="http://schemas.microsoft.com/office/drawing/2014/chart" uri="{C3380CC4-5D6E-409C-BE32-E72D297353CC}">
              <c16:uniqueId val="{00000003-CC65-444B-9F3A-695A8609D0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1206</c:v>
                </c:pt>
                <c:pt idx="3">
                  <c:v>1023</c:v>
                </c:pt>
                <c:pt idx="6">
                  <c:v>1017</c:v>
                </c:pt>
                <c:pt idx="9">
                  <c:v>1122</c:v>
                </c:pt>
                <c:pt idx="12">
                  <c:v>955</c:v>
                </c:pt>
              </c:numCache>
            </c:numRef>
          </c:val>
          <c:extLst>
            <c:ext xmlns:c16="http://schemas.microsoft.com/office/drawing/2014/chart" uri="{C3380CC4-5D6E-409C-BE32-E72D297353CC}">
              <c16:uniqueId val="{00000004-CC65-444B-9F3A-695A8609D0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65-444B-9F3A-695A8609D0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65-444B-9F3A-695A8609D0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5417</c:v>
                </c:pt>
                <c:pt idx="3">
                  <c:v>5565</c:v>
                </c:pt>
                <c:pt idx="6">
                  <c:v>5449</c:v>
                </c:pt>
                <c:pt idx="9">
                  <c:v>5629</c:v>
                </c:pt>
                <c:pt idx="12">
                  <c:v>5425</c:v>
                </c:pt>
              </c:numCache>
            </c:numRef>
          </c:val>
          <c:extLst>
            <c:ext xmlns:c16="http://schemas.microsoft.com/office/drawing/2014/chart" uri="{C3380CC4-5D6E-409C-BE32-E72D297353CC}">
              <c16:uniqueId val="{00000007-CC65-444B-9F3A-695A8609D0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1124</c:v>
                </c:pt>
                <c:pt idx="2">
                  <c:v>#N/A</c:v>
                </c:pt>
                <c:pt idx="3">
                  <c:v>#N/A</c:v>
                </c:pt>
                <c:pt idx="4">
                  <c:v>1116</c:v>
                </c:pt>
                <c:pt idx="5">
                  <c:v>#N/A</c:v>
                </c:pt>
                <c:pt idx="6">
                  <c:v>#N/A</c:v>
                </c:pt>
                <c:pt idx="7">
                  <c:v>1163</c:v>
                </c:pt>
                <c:pt idx="8">
                  <c:v>#N/A</c:v>
                </c:pt>
                <c:pt idx="9">
                  <c:v>#N/A</c:v>
                </c:pt>
                <c:pt idx="10">
                  <c:v>1367</c:v>
                </c:pt>
                <c:pt idx="11">
                  <c:v>#N/A</c:v>
                </c:pt>
                <c:pt idx="12">
                  <c:v>#N/A</c:v>
                </c:pt>
                <c:pt idx="13">
                  <c:v>1268</c:v>
                </c:pt>
                <c:pt idx="14">
                  <c:v>#N/A</c:v>
                </c:pt>
              </c:numCache>
            </c:numRef>
          </c:val>
          <c:smooth val="0"/>
          <c:extLst>
            <c:ext xmlns:c16="http://schemas.microsoft.com/office/drawing/2014/chart" uri="{C3380CC4-5D6E-409C-BE32-E72D297353CC}">
              <c16:uniqueId val="{00000008-CC65-444B-9F3A-695A8609D0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48705</c:v>
                </c:pt>
                <c:pt idx="5">
                  <c:v>47636</c:v>
                </c:pt>
                <c:pt idx="8">
                  <c:v>46512</c:v>
                </c:pt>
                <c:pt idx="11">
                  <c:v>45577</c:v>
                </c:pt>
                <c:pt idx="14">
                  <c:v>45262</c:v>
                </c:pt>
              </c:numCache>
            </c:numRef>
          </c:val>
          <c:extLst>
            <c:ext xmlns:c16="http://schemas.microsoft.com/office/drawing/2014/chart" uri="{C3380CC4-5D6E-409C-BE32-E72D297353CC}">
              <c16:uniqueId val="{00000000-40D2-45B5-B066-208E8048D4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4150</c:v>
                </c:pt>
                <c:pt idx="5">
                  <c:v>4127</c:v>
                </c:pt>
                <c:pt idx="8">
                  <c:v>3995</c:v>
                </c:pt>
                <c:pt idx="11">
                  <c:v>3526</c:v>
                </c:pt>
                <c:pt idx="14">
                  <c:v>3578</c:v>
                </c:pt>
              </c:numCache>
            </c:numRef>
          </c:val>
          <c:extLst>
            <c:ext xmlns:c16="http://schemas.microsoft.com/office/drawing/2014/chart" uri="{C3380CC4-5D6E-409C-BE32-E72D297353CC}">
              <c16:uniqueId val="{00000001-40D2-45B5-B066-208E8048D4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12029</c:v>
                </c:pt>
                <c:pt idx="5">
                  <c:v>12458</c:v>
                </c:pt>
                <c:pt idx="8">
                  <c:v>13420</c:v>
                </c:pt>
                <c:pt idx="11">
                  <c:v>14035</c:v>
                </c:pt>
                <c:pt idx="14">
                  <c:v>11495</c:v>
                </c:pt>
              </c:numCache>
            </c:numRef>
          </c:val>
          <c:extLst>
            <c:ext xmlns:c16="http://schemas.microsoft.com/office/drawing/2014/chart" uri="{C3380CC4-5D6E-409C-BE32-E72D297353CC}">
              <c16:uniqueId val="{00000002-40D2-45B5-B066-208E8048D4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D2-45B5-B066-208E8048D4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D2-45B5-B066-208E8048D4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c:v>
                </c:pt>
                <c:pt idx="3">
                  <c:v>0</c:v>
                </c:pt>
                <c:pt idx="6">
                  <c:v>1</c:v>
                </c:pt>
                <c:pt idx="9">
                  <c:v>2</c:v>
                </c:pt>
                <c:pt idx="12">
                  <c:v>0</c:v>
                </c:pt>
              </c:numCache>
            </c:numRef>
          </c:val>
          <c:extLst>
            <c:ext xmlns:c16="http://schemas.microsoft.com/office/drawing/2014/chart" uri="{C3380CC4-5D6E-409C-BE32-E72D297353CC}">
              <c16:uniqueId val="{00000005-40D2-45B5-B066-208E8048D4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5186</c:v>
                </c:pt>
                <c:pt idx="3">
                  <c:v>5032</c:v>
                </c:pt>
                <c:pt idx="6">
                  <c:v>4971</c:v>
                </c:pt>
                <c:pt idx="9">
                  <c:v>4849</c:v>
                </c:pt>
                <c:pt idx="12">
                  <c:v>4865</c:v>
                </c:pt>
              </c:numCache>
            </c:numRef>
          </c:val>
          <c:extLst>
            <c:ext xmlns:c16="http://schemas.microsoft.com/office/drawing/2014/chart" uri="{C3380CC4-5D6E-409C-BE32-E72D297353CC}">
              <c16:uniqueId val="{00000006-40D2-45B5-B066-208E8048D4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c:v>
                </c:pt>
                <c:pt idx="3">
                  <c:v>3</c:v>
                </c:pt>
                <c:pt idx="6">
                  <c:v>0</c:v>
                </c:pt>
                <c:pt idx="9">
                  <c:v>0</c:v>
                </c:pt>
                <c:pt idx="12">
                  <c:v>2025</c:v>
                </c:pt>
              </c:numCache>
            </c:numRef>
          </c:val>
          <c:extLst>
            <c:ext xmlns:c16="http://schemas.microsoft.com/office/drawing/2014/chart" uri="{C3380CC4-5D6E-409C-BE32-E72D297353CC}">
              <c16:uniqueId val="{00000007-40D2-45B5-B066-208E8048D4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15605</c:v>
                </c:pt>
                <c:pt idx="3">
                  <c:v>15601</c:v>
                </c:pt>
                <c:pt idx="6">
                  <c:v>15047</c:v>
                </c:pt>
                <c:pt idx="9">
                  <c:v>14547</c:v>
                </c:pt>
                <c:pt idx="12">
                  <c:v>11234</c:v>
                </c:pt>
              </c:numCache>
            </c:numRef>
          </c:val>
          <c:extLst>
            <c:ext xmlns:c16="http://schemas.microsoft.com/office/drawing/2014/chart" uri="{C3380CC4-5D6E-409C-BE32-E72D297353CC}">
              <c16:uniqueId val="{00000008-40D2-45B5-B066-208E8048D4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106</c:v>
                </c:pt>
                <c:pt idx="3">
                  <c:v>79</c:v>
                </c:pt>
                <c:pt idx="6">
                  <c:v>58</c:v>
                </c:pt>
                <c:pt idx="9">
                  <c:v>40</c:v>
                </c:pt>
                <c:pt idx="12">
                  <c:v>30</c:v>
                </c:pt>
              </c:numCache>
            </c:numRef>
          </c:val>
          <c:extLst>
            <c:ext xmlns:c16="http://schemas.microsoft.com/office/drawing/2014/chart" uri="{C3380CC4-5D6E-409C-BE32-E72D297353CC}">
              <c16:uniqueId val="{00000009-40D2-45B5-B066-208E8048D4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52588</c:v>
                </c:pt>
                <c:pt idx="3">
                  <c:v>50927</c:v>
                </c:pt>
                <c:pt idx="6">
                  <c:v>49168</c:v>
                </c:pt>
                <c:pt idx="9">
                  <c:v>47619</c:v>
                </c:pt>
                <c:pt idx="12">
                  <c:v>47682</c:v>
                </c:pt>
              </c:numCache>
            </c:numRef>
          </c:val>
          <c:extLst>
            <c:ext xmlns:c16="http://schemas.microsoft.com/office/drawing/2014/chart" uri="{C3380CC4-5D6E-409C-BE32-E72D297353CC}">
              <c16:uniqueId val="{0000000A-40D2-45B5-B066-208E8048D4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8610</c:v>
                </c:pt>
                <c:pt idx="2">
                  <c:v>#N/A</c:v>
                </c:pt>
                <c:pt idx="3">
                  <c:v>#N/A</c:v>
                </c:pt>
                <c:pt idx="4">
                  <c:v>7422</c:v>
                </c:pt>
                <c:pt idx="5">
                  <c:v>#N/A</c:v>
                </c:pt>
                <c:pt idx="6">
                  <c:v>#N/A</c:v>
                </c:pt>
                <c:pt idx="7">
                  <c:v>5317</c:v>
                </c:pt>
                <c:pt idx="8">
                  <c:v>#N/A</c:v>
                </c:pt>
                <c:pt idx="9">
                  <c:v>#N/A</c:v>
                </c:pt>
                <c:pt idx="10">
                  <c:v>3919</c:v>
                </c:pt>
                <c:pt idx="11">
                  <c:v>#N/A</c:v>
                </c:pt>
                <c:pt idx="12">
                  <c:v>#N/A</c:v>
                </c:pt>
                <c:pt idx="13">
                  <c:v>5500</c:v>
                </c:pt>
                <c:pt idx="14">
                  <c:v>#N/A</c:v>
                </c:pt>
              </c:numCache>
            </c:numRef>
          </c:val>
          <c:smooth val="0"/>
          <c:extLst>
            <c:ext xmlns:c16="http://schemas.microsoft.com/office/drawing/2014/chart" uri="{C3380CC4-5D6E-409C-BE32-E72D297353CC}">
              <c16:uniqueId val="{0000000B-40D2-45B5-B066-208E8048D4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2888</c:v>
                </c:pt>
                <c:pt idx="1">
                  <c:v>3011</c:v>
                </c:pt>
                <c:pt idx="2">
                  <c:v>3161</c:v>
                </c:pt>
              </c:numCache>
            </c:numRef>
          </c:val>
          <c:extLst>
            <c:ext xmlns:c16="http://schemas.microsoft.com/office/drawing/2014/chart" uri="{C3380CC4-5D6E-409C-BE32-E72D297353CC}">
              <c16:uniqueId val="{00000000-14F3-4FFD-A770-15FD5C44EE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360</c:v>
                </c:pt>
                <c:pt idx="1">
                  <c:v>360</c:v>
                </c:pt>
                <c:pt idx="2">
                  <c:v>451</c:v>
                </c:pt>
              </c:numCache>
            </c:numRef>
          </c:val>
          <c:extLst>
            <c:ext xmlns:c16="http://schemas.microsoft.com/office/drawing/2014/chart" uri="{C3380CC4-5D6E-409C-BE32-E72D297353CC}">
              <c16:uniqueId val="{00000001-14F3-4FFD-A770-15FD5C44EE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13151</c:v>
                </c:pt>
                <c:pt idx="1">
                  <c:v>13603</c:v>
                </c:pt>
                <c:pt idx="2">
                  <c:v>13762</c:v>
                </c:pt>
              </c:numCache>
            </c:numRef>
          </c:val>
          <c:extLst>
            <c:ext xmlns:c16="http://schemas.microsoft.com/office/drawing/2014/chart" uri="{C3380CC4-5D6E-409C-BE32-E72D297353CC}">
              <c16:uniqueId val="{00000002-14F3-4FFD-A770-15FD5C44EE8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{A76E4C1F-80F0-4A30-B9E4-DE41C00C0532}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2F1-4753-AEF9-710C9F8B27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{96D1CB2A-C0C6-4701-BB8D-796548D6316C}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F1-4753-AEF9-710C9F8B27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{040E202D-FAD8-4D98-84EC-4446693FC9DD}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F1-4753-AEF9-710C9F8B27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{6AB1CE2E-24B8-477F-AAAD-3B817A1ADE70}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F1-4753-AEF9-710C9F8B27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{220B6007-4301-4933-A0A0-3A3E0EC7336C}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F1-4753-AEF9-710C9F8B274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{EF46D0F6-4CAA-4DD3-9E49-0C71899BB312}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2F1-4753-AEF9-710C9F8B274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{09B13D98-200A-49F4-A929-33EEEC5D30DB}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2F1-4753-AEF9-710C9F8B274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{091BFE9E-AF1C-41FB-A3C3-A0D7F0E72B3A}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2F1-4753-AEF9-710C9F8B274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{9AA3BEA9-0A7F-4B68-8F9F-73DDCBB0EED9}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2F1-4753-AEF9-710C9F8B27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63.1</c:v>
                </c:pt>
                <c:pt idx="16">
                  <c:v>63.9</c:v>
                </c:pt>
                <c:pt idx="24">
                  <c:v>65.099999999999994</c:v>
                </c:pt>
                <c:pt idx="32">
                  <c:v>65.8</c:v>
                </c:pt>
              </c:numCache>
            </c:numRef>
          </c:xVal>
          <c:yVal>
            <c:numRef>
              <c:f>公会計指標分析・財政指標組合せ分析表!$BP$51:$DC$51</c:f>
              <c:numCache>
                <c:formatCode>#,##0.0;"▲ "#,##0.0</c:formatCode>
                <c:ptCount val="40"/>
                <c:pt idx="0">
                  <c:v>52.8</c:v>
                </c:pt>
                <c:pt idx="8">
                  <c:v>44</c:v>
                </c:pt>
                <c:pt idx="16">
                  <c:v>30.1</c:v>
                </c:pt>
                <c:pt idx="24">
                  <c:v>23</c:v>
                </c:pt>
                <c:pt idx="32">
                  <c:v>31.8</c:v>
                </c:pt>
              </c:numCache>
            </c:numRef>
          </c:yVal>
          <c:smooth val="0"/>
          <c:extLst>
            <c:ext xmlns:c16="http://schemas.microsoft.com/office/drawing/2014/chart" uri="{C3380CC4-5D6E-409C-BE32-E72D297353CC}">
              <c16:uniqueId val="{00000009-52F1-4753-AEF9-710C9F8B274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{FDD8996A-F809-476C-867B-FF9A725EE5AF}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2F1-4753-AEF9-710C9F8B274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{CE781472-B961-4A47-AED1-8A7E0678F043}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F1-4753-AEF9-710C9F8B27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{5FAE0835-49F9-41BD-91C6-2DC0776F7926}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F1-4753-AEF9-710C9F8B27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{36CBFB05-1279-4779-8A9D-CDDCFAEFF395}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F1-4753-AEF9-710C9F8B27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{DBE22FB5-9362-4C86-923C-6617C9F71098}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F1-4753-AEF9-710C9F8B274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{199DBEC3-A2D7-4B8C-825D-B581372F2F30}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2F1-4753-AEF9-710C9F8B274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{69C35AA6-3F74-4794-8E7F-4592F868C434}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2F1-4753-AEF9-710C9F8B274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{9D39F8C3-ED0D-4A2E-B1D8-0B963E60B8E6}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2F1-4753-AEF9-710C9F8B274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{3ACBF04B-D327-4A6D-A26B-5C2ADEAF585D}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2F1-4753-AEF9-710C9F8B27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52F1-4753-AEF9-710C9F8B2745}"/>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{F14F006E-1191-43FB-BF54-EFB304E1F49E}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0B9-4873-A497-61825E61BF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{CC353E1D-AE96-4C83-B90C-E0C4367E5280}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B9-4873-A497-61825E61BF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{1C6027B2-5484-429F-ADD7-96BE75981E78}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B9-4873-A497-61825E61BF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{9ECD5D36-C6E3-423C-8516-D6A677062AEF}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B9-4873-A497-61825E61BF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{0CD64041-0BCD-4632-B984-55C0CF8DBD7A}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B9-4873-A497-61825E61BF4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{B39B0209-B820-4895-8548-95D4725078F2}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0B9-4873-A497-61825E61BF4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{62E2CFE8-10E9-4A9A-8EA8-BC8DE92101C1}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0B9-4873-A497-61825E61BF4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{A10EB22E-6A15-482A-B448-7FE2B2A5E333}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0B9-4873-A497-61825E61BF4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{0F6C8D2E-EB15-4989-88D5-28ED559D1ED8}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0B9-4873-A497-61825E61BF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6.4</c:v>
                </c:pt>
                <c:pt idx="16">
                  <c:v>6.7</c:v>
                </c:pt>
                <c:pt idx="24">
                  <c:v>7</c:v>
                </c:pt>
                <c:pt idx="32">
                  <c:v>7.3</c:v>
                </c:pt>
              </c:numCache>
            </c:numRef>
          </c:xVal>
          <c:yVal>
            <c:numRef>
              <c:f>公会計指標分析・財政指標組合せ分析表!$BP$73:$DC$73</c:f>
              <c:numCache>
                <c:formatCode>#,##0.0;"▲ "#,##0.0</c:formatCode>
                <c:ptCount val="40"/>
                <c:pt idx="0">
                  <c:v>52.8</c:v>
                </c:pt>
                <c:pt idx="8">
                  <c:v>44</c:v>
                </c:pt>
                <c:pt idx="16">
                  <c:v>30.1</c:v>
                </c:pt>
                <c:pt idx="24">
                  <c:v>23</c:v>
                </c:pt>
                <c:pt idx="32">
                  <c:v>31.8</c:v>
                </c:pt>
              </c:numCache>
            </c:numRef>
          </c:yVal>
          <c:smooth val="0"/>
          <c:extLst>
            <c:ext xmlns:c16="http://schemas.microsoft.com/office/drawing/2014/chart" uri="{C3380CC4-5D6E-409C-BE32-E72D297353CC}">
              <c16:uniqueId val="{00000009-20B9-4873-A497-61825E61BF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{295208A8-ABCE-44E8-B12A-5A54C3A98E05}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0B9-4873-A497-61825E61BF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{2AB848BA-C422-48E9-AA92-D1D760C6A7FC}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B9-4873-A497-61825E61BF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{C8A69FCE-E1D6-409F-A4CB-B25CCEDCB903}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B9-4873-A497-61825E61BF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{370B0062-5AB6-4CE9-A552-5AB2AC80FCF0}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B9-4873-A497-61825E61BF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{DB4E5573-F40A-4902-B950-5E75325FB636}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B9-4873-A497-61825E61BF4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{0B89DBB9-AC5A-4B4E-81D5-344A34E65F5F}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0B9-4873-A497-61825E61BF4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{D2A5A1B0-06FB-4635-B8C3-D459ECDC3D63}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0B9-4873-A497-61825E61BF4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{8997D760-051C-4796-B14F-32E65D331EE3}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0B9-4873-A497-61825E61BF4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{6DFC817A-CC6E-4426-85A0-0894D56A3DB3}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0B9-4873-A497-61825E61BF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20B9-4873-A497-61825E61BF49}"/>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年度借入の過疎対策事業債などの大型事業の償還が開始したことにより増加し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新規地方債発行額を償還元金以内に制限していることや，積極的な繰上償還を実施してい</a:t>
          </a:r>
          <a:r>
            <a:rPr kumimoji="1" lang="ja-JP" altLang="en-US" sz="1100">
              <a:solidFill>
                <a:schemeClr val="dk1"/>
              </a:solidFill>
              <a:effectLst/>
              <a:latin typeface="+mn-lt"/>
              <a:ea typeface="+mn-ea"/>
              <a:cs typeface="+mn-cs"/>
            </a:rPr>
            <a:t>るため，令和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年度については減少している。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a:t>
          </a:r>
          <a:r>
            <a:rPr kumimoji="1" lang="ja-JP" altLang="en-US" sz="1100">
              <a:solidFill>
                <a:schemeClr val="dk1"/>
              </a:solidFill>
              <a:effectLst/>
              <a:latin typeface="+mn-lt"/>
              <a:ea typeface="+mn-ea"/>
              <a:cs typeface="+mn-cs"/>
            </a:rPr>
            <a:t>水道事業会計が広島県水道広域連合企業団に移管されたことにより減少している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算入公債費等については減少傾向であるが，過疎対策事業債や合併特例事業債など交付税算入率の高い有利な地方債を活用しているため高い数値となっている。</a:t>
          </a:r>
          <a:endParaRPr lang="ja-JP" altLang="ja-JP" sz="1400">
            <a:effectLst/>
          </a:endParaRPr>
        </a:p>
        <a:p>
          <a:r>
            <a:rPr kumimoji="1" lang="ja-JP" altLang="ja-JP" sz="1100">
              <a:solidFill>
                <a:schemeClr val="dk1"/>
              </a:solidFill>
              <a:effectLst/>
              <a:latin typeface="+mn-lt"/>
              <a:ea typeface="+mn-ea"/>
              <a:cs typeface="+mn-cs"/>
            </a:rPr>
            <a:t>　今後も必要性や緊急性などを勘案のうえ，事業を精査し，地方債の新規発行額の抑制に努める。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将来負担額については，繰上償還等により一般会計等に係る地方債の現在高</a:t>
          </a:r>
          <a:r>
            <a:rPr kumimoji="1" lang="ja-JP" altLang="en-US" sz="1100">
              <a:solidFill>
                <a:schemeClr val="dk1"/>
              </a:solidFill>
              <a:effectLst/>
              <a:latin typeface="+mn-lt"/>
              <a:ea typeface="+mn-ea"/>
              <a:cs typeface="+mn-cs"/>
            </a:rPr>
            <a:t>の増加を抑制</a:t>
          </a:r>
          <a:r>
            <a:rPr kumimoji="1" lang="ja-JP" altLang="ja-JP" sz="1100">
              <a:solidFill>
                <a:schemeClr val="dk1"/>
              </a:solidFill>
              <a:effectLst/>
              <a:latin typeface="+mn-lt"/>
              <a:ea typeface="+mn-ea"/>
              <a:cs typeface="+mn-cs"/>
            </a:rPr>
            <a:t>していることや</a:t>
          </a:r>
          <a:r>
            <a:rPr kumimoji="1" lang="ja-JP" altLang="en-US" sz="1100">
              <a:solidFill>
                <a:schemeClr val="dk1"/>
              </a:solidFill>
              <a:effectLst/>
              <a:latin typeface="+mn-lt"/>
              <a:ea typeface="+mn-ea"/>
              <a:cs typeface="+mn-cs"/>
            </a:rPr>
            <a:t>公営企業債等繰入見込額</a:t>
          </a:r>
          <a:r>
            <a:rPr kumimoji="1" lang="ja-JP" altLang="ja-JP" sz="1100">
              <a:solidFill>
                <a:schemeClr val="dk1"/>
              </a:solidFill>
              <a:effectLst/>
              <a:latin typeface="+mn-lt"/>
              <a:ea typeface="+mn-ea"/>
              <a:cs typeface="+mn-cs"/>
            </a:rPr>
            <a:t>が減少していることから，前年度と比較し減少した。</a:t>
          </a:r>
          <a:endParaRPr lang="ja-JP" altLang="ja-JP" sz="1400">
            <a:effectLst/>
          </a:endParaRPr>
        </a:p>
        <a:p>
          <a:r>
            <a:rPr kumimoji="1" lang="ja-JP" altLang="ja-JP" sz="1100">
              <a:solidFill>
                <a:schemeClr val="dk1"/>
              </a:solidFill>
              <a:effectLst/>
              <a:latin typeface="+mn-lt"/>
              <a:ea typeface="+mn-ea"/>
              <a:cs typeface="+mn-cs"/>
            </a:rPr>
            <a:t>　今後も新規発行地方債の抑制や交付税算入等の財政運営に有利な地方債の</a:t>
          </a:r>
          <a:r>
            <a:rPr kumimoji="1" lang="ja-JP" altLang="en-US" sz="1100">
              <a:solidFill>
                <a:schemeClr val="dk1"/>
              </a:solidFill>
              <a:effectLst/>
              <a:latin typeface="+mn-lt"/>
              <a:ea typeface="+mn-ea"/>
              <a:cs typeface="+mn-cs"/>
            </a:rPr>
            <a:t>借入</a:t>
          </a:r>
          <a:r>
            <a:rPr kumimoji="1" lang="ja-JP" altLang="ja-JP" sz="1100">
              <a:solidFill>
                <a:schemeClr val="dk1"/>
              </a:solidFill>
              <a:effectLst/>
              <a:latin typeface="+mn-lt"/>
              <a:ea typeface="+mn-ea"/>
              <a:cs typeface="+mn-cs"/>
            </a:rPr>
            <a:t>に努めるとともに，充当可能財源を確保することで比率の低下を図る。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取り崩しが少額であったことに加え，過疎地域持続的発展基金などの増加により，基金全体としては</a:t>
          </a:r>
          <a:r>
            <a:rPr kumimoji="1" lang="en-US" altLang="ja-JP" sz="1100">
              <a:solidFill>
                <a:schemeClr val="dk1"/>
              </a:solidFill>
              <a:effectLst/>
              <a:latin typeface="+mn-lt"/>
              <a:ea typeface="+mn-ea"/>
              <a:cs typeface="+mn-cs"/>
            </a:rPr>
            <a:t>401</a:t>
          </a:r>
          <a:r>
            <a:rPr kumimoji="1" lang="ja-JP" altLang="ja-JP" sz="1100">
              <a:solidFill>
                <a:schemeClr val="dk1"/>
              </a:solidFill>
              <a:effectLst/>
              <a:latin typeface="+mn-lt"/>
              <a:ea typeface="+mn-ea"/>
              <a:cs typeface="+mn-cs"/>
            </a:rPr>
            <a:t>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必要な事業を精査し効果的かつ積極的な基金活用を行う。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・地域振興基金：市民の連帯の強化と地域振興のための事業の費用に充てるため。</a:t>
          </a:r>
          <a:endParaRPr lang="ja-JP" altLang="ja-JP" sz="1400">
            <a:effectLst/>
          </a:endParaRPr>
        </a:p>
        <a:p>
          <a:r>
            <a:rPr kumimoji="1" lang="ja-JP" altLang="ja-JP" sz="1100">
              <a:solidFill>
                <a:schemeClr val="dk1"/>
              </a:solidFill>
              <a:effectLst/>
              <a:latin typeface="+mn-lt"/>
              <a:ea typeface="+mn-ea"/>
              <a:cs typeface="+mn-cs"/>
            </a:rPr>
            <a:t>・過疎地域持続的発展基金：過疎地域持続的発展計画に基づく事業を実施し，集落の維持及び活性化その他の住民が将来にわたり安全に安心して暮らすことのできる地域社会の実現を図るため。</a:t>
          </a:r>
          <a:endParaRPr lang="ja-JP" altLang="ja-JP" sz="1400">
            <a:effectLst/>
          </a:endParaRPr>
        </a:p>
        <a:p>
          <a:r>
            <a:rPr kumimoji="1" lang="ja-JP" altLang="ja-JP" sz="1100">
              <a:solidFill>
                <a:schemeClr val="dk1"/>
              </a:solidFill>
              <a:effectLst/>
              <a:latin typeface="+mn-lt"/>
              <a:ea typeface="+mn-ea"/>
              <a:cs typeface="+mn-cs"/>
            </a:rPr>
            <a:t>・ブロードバンドひかり基金：三次市ケーブルテレビ施設の地域情報通信基盤としての施設機能の維持向上と適正な管理運営の財源に充てるため。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・過疎地域持続的発展基金：取り崩しは行わず，過疎対策事業債（ソフト）を</a:t>
          </a:r>
          <a:r>
            <a:rPr kumimoji="1" lang="en-US" altLang="ja-JP" sz="1100">
              <a:solidFill>
                <a:schemeClr val="dk1"/>
              </a:solidFill>
              <a:effectLst/>
              <a:latin typeface="+mn-lt"/>
              <a:ea typeface="+mn-ea"/>
              <a:cs typeface="+mn-cs"/>
            </a:rPr>
            <a:t>273</a:t>
          </a:r>
          <a:r>
            <a:rPr kumimoji="1" lang="ja-JP" altLang="ja-JP" sz="1100">
              <a:solidFill>
                <a:schemeClr val="dk1"/>
              </a:solidFill>
              <a:effectLst/>
              <a:latin typeface="+mn-lt"/>
              <a:ea typeface="+mn-ea"/>
              <a:cs typeface="+mn-cs"/>
            </a:rPr>
            <a:t>百万円積み立てたことにより増加。</a:t>
          </a:r>
          <a:endParaRPr lang="ja-JP" altLang="ja-JP" sz="1400">
            <a:effectLst/>
          </a:endParaRPr>
        </a:p>
        <a:p>
          <a:r>
            <a:rPr kumimoji="1" lang="ja-JP" altLang="ja-JP" sz="1100">
              <a:solidFill>
                <a:schemeClr val="dk1"/>
              </a:solidFill>
              <a:effectLst/>
              <a:latin typeface="+mn-lt"/>
              <a:ea typeface="+mn-ea"/>
              <a:cs typeface="+mn-cs"/>
            </a:rPr>
            <a:t>・ブロードバンドひかり基金：</a:t>
          </a:r>
          <a:r>
            <a:rPr kumimoji="1" lang="en-US" altLang="ja-JP" sz="1100">
              <a:solidFill>
                <a:schemeClr val="dk1"/>
              </a:solidFill>
              <a:effectLst/>
              <a:latin typeface="+mn-lt"/>
              <a:ea typeface="+mn-ea"/>
              <a:cs typeface="+mn-cs"/>
            </a:rPr>
            <a:t>CATV</a:t>
          </a:r>
          <a:r>
            <a:rPr kumimoji="1" lang="ja-JP" altLang="ja-JP" sz="1100">
              <a:solidFill>
                <a:schemeClr val="dk1"/>
              </a:solidFill>
              <a:effectLst/>
              <a:latin typeface="+mn-lt"/>
              <a:ea typeface="+mn-ea"/>
              <a:cs typeface="+mn-cs"/>
            </a:rPr>
            <a:t>賃借料や三次ケーブルビジョン出資配当金など</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百万円を積み立てたことにより増加。</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地域福祉</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地域包括支援センターみよしの解散による出資金返還金</a:t>
          </a:r>
          <a:r>
            <a:rPr kumimoji="1" lang="ja-JP" altLang="ja-JP" sz="1100">
              <a:solidFill>
                <a:schemeClr val="dk1"/>
              </a:solidFill>
              <a:effectLst/>
              <a:latin typeface="+mn-lt"/>
              <a:ea typeface="+mn-ea"/>
              <a:cs typeface="+mn-cs"/>
            </a:rPr>
            <a:t>など</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百万円を積み立てたことにより増加。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・過疎地域持続的発展基金：令和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年度に過疎地域持続的発展計画に基づく事業の財源として</a:t>
          </a:r>
          <a:r>
            <a:rPr kumimoji="1" lang="en-US" altLang="ja-JP" sz="1100">
              <a:solidFill>
                <a:schemeClr val="dk1"/>
              </a:solidFill>
              <a:effectLst/>
              <a:latin typeface="+mn-lt"/>
              <a:ea typeface="+mn-ea"/>
              <a:cs typeface="+mn-cs"/>
            </a:rPr>
            <a:t>435</a:t>
          </a:r>
          <a:r>
            <a:rPr kumimoji="1" lang="ja-JP" altLang="ja-JP" sz="1100">
              <a:solidFill>
                <a:schemeClr val="dk1"/>
              </a:solidFill>
              <a:effectLst/>
              <a:latin typeface="+mn-lt"/>
              <a:ea typeface="+mn-ea"/>
              <a:cs typeface="+mn-cs"/>
            </a:rPr>
            <a:t>百万円を充当予定。</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地域福祉</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地域における高齢者保健福祉活動等の促進等地域福祉の推進を図るための事</a:t>
          </a:r>
          <a:r>
            <a:rPr kumimoji="1" lang="ja-JP" altLang="ja-JP" sz="1100">
              <a:solidFill>
                <a:schemeClr val="dk1"/>
              </a:solidFill>
              <a:effectLst/>
              <a:latin typeface="+mn-lt"/>
              <a:ea typeface="+mn-ea"/>
              <a:cs typeface="+mn-cs"/>
            </a:rPr>
            <a:t>業の財源として</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百万円を充当</a:t>
          </a:r>
          <a:r>
            <a:rPr kumimoji="1" lang="ja-JP" altLang="en-US" sz="1100">
              <a:solidFill>
                <a:schemeClr val="dk1"/>
              </a:solidFill>
              <a:effectLst/>
              <a:latin typeface="+mn-lt"/>
              <a:ea typeface="+mn-ea"/>
              <a:cs typeface="+mn-cs"/>
            </a:rPr>
            <a:t>予</a:t>
          </a:r>
          <a:r>
            <a:rPr kumimoji="1" lang="ja-JP" altLang="ja-JP" sz="1100">
              <a:solidFill>
                <a:schemeClr val="dk1"/>
              </a:solidFill>
              <a:effectLst/>
              <a:latin typeface="+mn-lt"/>
              <a:ea typeface="+mn-ea"/>
              <a:cs typeface="+mn-cs"/>
            </a:rPr>
            <a:t>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年度は取り崩しは行わず，利子等の積立により増加した。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・決算状況を踏まえ，可能な範囲で積立てる。</a:t>
          </a:r>
          <a:endParaRPr lang="ja-JP" altLang="ja-JP" sz="1400">
            <a:effectLst/>
          </a:endParaRPr>
        </a:p>
        <a:p>
          <a:r>
            <a:rPr kumimoji="1" lang="ja-JP" altLang="ja-JP" sz="1100">
              <a:solidFill>
                <a:schemeClr val="dk1"/>
              </a:solidFill>
              <a:effectLst/>
              <a:latin typeface="+mn-lt"/>
              <a:ea typeface="+mn-ea"/>
              <a:cs typeface="+mn-cs"/>
            </a:rPr>
            <a:t>・人口減少による歳入の減少や不測の事態に備えるため，積立を行うとともに，財源調整として必要に応じて取り崩す。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・普通交付税の追加交付</a:t>
          </a:r>
          <a:r>
            <a:rPr kumimoji="1" lang="en-US" altLang="ja-JP" sz="1100">
              <a:solidFill>
                <a:schemeClr val="dk1"/>
              </a:solidFill>
              <a:effectLst/>
              <a:latin typeface="+mn-ea"/>
              <a:ea typeface="+mn-ea"/>
              <a:cs typeface="+mn-cs"/>
            </a:rPr>
            <a:t>167</a:t>
          </a:r>
          <a:r>
            <a:rPr kumimoji="1" lang="ja-JP" altLang="en-US" sz="1100">
              <a:solidFill>
                <a:schemeClr val="dk1"/>
              </a:solidFill>
              <a:effectLst/>
              <a:latin typeface="+mn-ea"/>
              <a:ea typeface="+mn-ea"/>
              <a:cs typeface="+mn-cs"/>
            </a:rPr>
            <a:t>百万円のうち令和</a:t>
          </a:r>
          <a:r>
            <a:rPr kumimoji="1" lang="en-US" altLang="ja-JP" sz="1100">
              <a:solidFill>
                <a:schemeClr val="dk1"/>
              </a:solidFill>
              <a:effectLst/>
              <a:latin typeface="+mn-ea"/>
              <a:ea typeface="+mn-ea"/>
              <a:cs typeface="+mn-cs"/>
            </a:rPr>
            <a:t>6</a:t>
          </a:r>
          <a:r>
            <a:rPr kumimoji="1" lang="ja-JP" altLang="en-US" sz="1100">
              <a:solidFill>
                <a:schemeClr val="dk1"/>
              </a:solidFill>
              <a:effectLst/>
              <a:latin typeface="+mn-ea"/>
              <a:ea typeface="+mn-ea"/>
              <a:cs typeface="+mn-cs"/>
            </a:rPr>
            <a:t>年度</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7</a:t>
          </a:r>
          <a:r>
            <a:rPr kumimoji="1" lang="ja-JP" altLang="en-US" sz="1100">
              <a:solidFill>
                <a:schemeClr val="dk1"/>
              </a:solidFill>
              <a:effectLst/>
              <a:latin typeface="+mn-ea"/>
              <a:ea typeface="+mn-ea"/>
              <a:cs typeface="+mn-cs"/>
            </a:rPr>
            <a:t>年度臨時財政対策債償還分として交付された</a:t>
          </a:r>
          <a:r>
            <a:rPr kumimoji="1" lang="en-US" altLang="ja-JP" sz="1100">
              <a:solidFill>
                <a:schemeClr val="dk1"/>
              </a:solidFill>
              <a:effectLst/>
              <a:latin typeface="+mn-ea"/>
              <a:ea typeface="+mn-ea"/>
              <a:cs typeface="+mn-cs"/>
            </a:rPr>
            <a:t>91</a:t>
          </a:r>
          <a:r>
            <a:rPr kumimoji="1" lang="ja-JP" altLang="en-US" sz="1100">
              <a:solidFill>
                <a:schemeClr val="dk1"/>
              </a:solidFill>
              <a:effectLst/>
              <a:latin typeface="+mn-ea"/>
              <a:ea typeface="+mn-ea"/>
              <a:cs typeface="+mn-cs"/>
            </a:rPr>
            <a:t>百万円を積み立て，</a:t>
          </a:r>
          <a:r>
            <a:rPr kumimoji="1" lang="ja-JP" altLang="ja-JP" sz="1100">
              <a:solidFill>
                <a:schemeClr val="dk1"/>
              </a:solidFill>
              <a:effectLst/>
              <a:latin typeface="+mn-ea"/>
              <a:ea typeface="+mn-ea"/>
              <a:cs typeface="+mn-cs"/>
            </a:rPr>
            <a:t>繰上償還の財源として取り崩</a:t>
          </a:r>
          <a:r>
            <a:rPr kumimoji="1" lang="ja-JP" altLang="en-US" sz="1100">
              <a:solidFill>
                <a:schemeClr val="dk1"/>
              </a:solidFill>
              <a:effectLst/>
              <a:latin typeface="+mn-ea"/>
              <a:ea typeface="+mn-ea"/>
              <a:cs typeface="+mn-cs"/>
            </a:rPr>
            <a:t>さなかっ</a:t>
          </a:r>
          <a:r>
            <a:rPr kumimoji="1" lang="ja-JP" altLang="ja-JP" sz="1100">
              <a:solidFill>
                <a:schemeClr val="dk1"/>
              </a:solidFill>
              <a:effectLst/>
              <a:latin typeface="+mn-ea"/>
              <a:ea typeface="+mn-ea"/>
              <a:cs typeface="+mn-cs"/>
            </a:rPr>
            <a:t>たため増加した。</a:t>
          </a:r>
          <a:endParaRPr lang="ja-JP" altLang="ja-JP" sz="11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・決算状況を踏まえ，可能な範囲で積み立てる。</a:t>
          </a:r>
          <a:endParaRPr lang="ja-JP" altLang="ja-JP" sz="1400">
            <a:effectLst/>
          </a:endParaRPr>
        </a:p>
        <a:p>
          <a:r>
            <a:rPr kumimoji="1" lang="ja-JP" altLang="ja-JP" sz="1100">
              <a:solidFill>
                <a:schemeClr val="dk1"/>
              </a:solidFill>
              <a:effectLst/>
              <a:latin typeface="+mn-lt"/>
              <a:ea typeface="+mn-ea"/>
              <a:cs typeface="+mn-cs"/>
            </a:rPr>
            <a:t>・地方債の繰上償還財源とするため取り崩す。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48,768
47,978
778.18
42,672,991
41,530,112
879,027
22,291,084
44,438,546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800">
              <a:solidFill>
                <a:schemeClr val="dk1"/>
              </a:solidFill>
              <a:effectLst/>
              <a:latin typeface="+mn-lt"/>
              <a:ea typeface="+mn-ea"/>
              <a:cs typeface="+mn-cs"/>
            </a:rPr>
            <a:t>有形固定資産減価償却率は，インフラ資産のうち工作物の固定資産減価償却率が高いことが影響している。令和</a:t>
          </a:r>
          <a:r>
            <a:rPr kumimoji="1" lang="en-US" altLang="ja-JP" sz="800">
              <a:solidFill>
                <a:schemeClr val="dk1"/>
              </a:solidFill>
              <a:effectLst/>
              <a:latin typeface="+mn-lt"/>
              <a:ea typeface="+mn-ea"/>
              <a:cs typeface="+mn-cs"/>
            </a:rPr>
            <a:t>5</a:t>
          </a:r>
          <a:r>
            <a:rPr kumimoji="1" lang="ja-JP" altLang="en-US" sz="800">
              <a:solidFill>
                <a:schemeClr val="dk1"/>
              </a:solidFill>
              <a:effectLst/>
              <a:latin typeface="+mn-lt"/>
              <a:ea typeface="+mn-ea"/>
              <a:cs typeface="+mn-cs"/>
            </a:rPr>
            <a:t>年度は前年度末と比較して道路や橋りょうなどのインフラ資産の減価償却率が増加しているため，固定資産減価償却率は</a:t>
          </a:r>
          <a:r>
            <a:rPr kumimoji="1" lang="en-US" altLang="ja-JP" sz="800">
              <a:solidFill>
                <a:schemeClr val="dk1"/>
              </a:solidFill>
              <a:effectLst/>
              <a:latin typeface="+mn-lt"/>
              <a:ea typeface="+mn-ea"/>
              <a:cs typeface="+mn-cs"/>
            </a:rPr>
            <a:t>0.7</a:t>
          </a:r>
          <a:r>
            <a:rPr kumimoji="1" lang="ja-JP" altLang="en-US" sz="800">
              <a:solidFill>
                <a:schemeClr val="dk1"/>
              </a:solidFill>
              <a:effectLst/>
              <a:latin typeface="+mn-lt"/>
              <a:ea typeface="+mn-ea"/>
              <a:cs typeface="+mn-cs"/>
            </a:rPr>
            <a:t>ポイント増加している。</a:t>
          </a:r>
        </a:p>
        <a:p>
          <a:r>
            <a:rPr kumimoji="1" lang="ja-JP" altLang="en-US" sz="800">
              <a:solidFill>
                <a:schemeClr val="dk1"/>
              </a:solidFill>
              <a:effectLst/>
              <a:latin typeface="+mn-lt"/>
              <a:ea typeface="+mn-ea"/>
              <a:cs typeface="+mn-cs"/>
            </a:rPr>
            <a:t>　施設全体をみると類似団体と比較して大きく老朽化が進んでいるわけではないが，公共施設等総合管理計画や個別施設計画に基づき，老朽化した施設について，点検・診断や計画的な予防保全による長寿命化を進めていくなど，老朽化対策に努める必要がある。</a:t>
          </a:r>
          <a:endParaRPr lang="ja-JP" altLang="ja-JP" sz="8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0" name="有形固定資産減価償却率平均値テキスト"/>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楕円 80"/>
        <xdr:cNvSpPr/>
      </xdr:nvSpPr>
      <xdr:spPr>
        <a:xfrm>
          <a:off x="47117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82355</xdr:rowOff>
    </xdr:from>
    <xdr:ext cx="405111" cy="259045"/>
    <xdr:sp macro="" textlink="">
      <xdr:nvSpPr>
        <xdr:cNvPr id="82" name="有形固定資産減価償却率該当値テキスト"/>
        <xdr:cNvSpPr txBox="1"/>
      </xdr:nvSpPr>
      <xdr:spPr>
        <a:xfrm>
          <a:off x="4813300" y="6168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78740</xdr:rowOff>
    </xdr:from>
    <xdr:to>
      <xdr:col>19</xdr:col>
      <xdr:colOff>187325</xdr:colOff>
      <xdr:row>32</xdr:row>
      <xdr:rowOff>8890</xdr:rowOff>
    </xdr:to>
    <xdr:sp macro="" textlink="">
      <xdr:nvSpPr>
        <xdr:cNvPr id="83" name="楕円 82"/>
        <xdr:cNvSpPr/>
      </xdr:nvSpPr>
      <xdr:spPr>
        <a:xfrm>
          <a:off x="4000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129540</xdr:rowOff>
    </xdr:from>
    <xdr:to>
      <xdr:col>23</xdr:col>
      <xdr:colOff>85725</xdr:colOff>
      <xdr:row>31</xdr:row>
      <xdr:rowOff>154728</xdr:rowOff>
    </xdr:to>
    <xdr:cxnSp macro="">
      <xdr:nvCxnSpPr>
        <xdr:cNvPr id="84" name="直線コネクタ 83"/>
        <xdr:cNvCxnSpPr/>
      </xdr:nvCxnSpPr>
      <xdr:spPr>
        <a:xfrm>
          <a:off x="4051300" y="6216015"/>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5" name="楕円 84"/>
        <xdr:cNvSpPr/>
      </xdr:nvSpPr>
      <xdr:spPr>
        <a:xfrm>
          <a:off x="3238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129540</xdr:rowOff>
    </xdr:to>
    <xdr:cxnSp macro="">
      <xdr:nvCxnSpPr>
        <xdr:cNvPr id="86" name="直線コネクタ 85"/>
        <xdr:cNvCxnSpPr/>
      </xdr:nvCxnSpPr>
      <xdr:spPr>
        <a:xfrm>
          <a:off x="3289300" y="617283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6773</xdr:rowOff>
    </xdr:from>
    <xdr:to>
      <xdr:col>11</xdr:col>
      <xdr:colOff>187325</xdr:colOff>
      <xdr:row>31</xdr:row>
      <xdr:rowOff>108373</xdr:rowOff>
    </xdr:to>
    <xdr:sp macro="" textlink="">
      <xdr:nvSpPr>
        <xdr:cNvPr id="87" name="楕円 86"/>
        <xdr:cNvSpPr/>
      </xdr:nvSpPr>
      <xdr:spPr>
        <a:xfrm>
          <a:off x="2476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57573</xdr:rowOff>
    </xdr:from>
    <xdr:to>
      <xdr:col>15</xdr:col>
      <xdr:colOff>136525</xdr:colOff>
      <xdr:row>31</xdr:row>
      <xdr:rowOff>86360</xdr:rowOff>
    </xdr:to>
    <xdr:cxnSp macro="">
      <xdr:nvCxnSpPr>
        <xdr:cNvPr id="88" name="直線コネクタ 87"/>
        <xdr:cNvCxnSpPr/>
      </xdr:nvCxnSpPr>
      <xdr:spPr>
        <a:xfrm>
          <a:off x="2527300" y="614404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138642</xdr:rowOff>
    </xdr:from>
    <xdr:to>
      <xdr:col>7</xdr:col>
      <xdr:colOff>187325</xdr:colOff>
      <xdr:row>31</xdr:row>
      <xdr:rowOff>68792</xdr:rowOff>
    </xdr:to>
    <xdr:sp macro="" textlink="">
      <xdr:nvSpPr>
        <xdr:cNvPr id="89" name="楕円 88"/>
        <xdr:cNvSpPr/>
      </xdr:nvSpPr>
      <xdr:spPr>
        <a:xfrm>
          <a:off x="1714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17992</xdr:rowOff>
    </xdr:from>
    <xdr:to>
      <xdr:col>11</xdr:col>
      <xdr:colOff>136525</xdr:colOff>
      <xdr:row>31</xdr:row>
      <xdr:rowOff>57573</xdr:rowOff>
    </xdr:to>
    <xdr:cxnSp macro="">
      <xdr:nvCxnSpPr>
        <xdr:cNvPr id="90" name="直線コネクタ 89"/>
        <xdr:cNvCxnSpPr/>
      </xdr:nvCxnSpPr>
      <xdr:spPr>
        <a:xfrm>
          <a:off x="1765300" y="610446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91" name="n_1aveValue有形固定資産減価償却率"/>
        <xdr:cNvSpPr txBox="1"/>
      </xdr:nvSpPr>
      <xdr:spPr>
        <a:xfrm>
          <a:off x="38360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92" name="n_2aveValue有形固定資産減価償却率"/>
        <xdr:cNvSpPr txBox="1"/>
      </xdr:nvSpPr>
      <xdr:spPr>
        <a:xfrm>
          <a:off x="3086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93" name="n_3aveValue有形固定資産減価償却率"/>
        <xdr:cNvSpPr txBox="1"/>
      </xdr:nvSpPr>
      <xdr:spPr>
        <a:xfrm>
          <a:off x="2324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4" name="n_4aveValue有形固定資産減価償却率"/>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17</xdr:rowOff>
    </xdr:from>
    <xdr:ext cx="405111" cy="259045"/>
    <xdr:sp macro="" textlink="">
      <xdr:nvSpPr>
        <xdr:cNvPr id="95" name="n_1mainValue有形固定資産減価償却率"/>
        <xdr:cNvSpPr txBox="1"/>
      </xdr:nvSpPr>
      <xdr:spPr>
        <a:xfrm>
          <a:off x="38360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6" name="n_2mainValue有形固定資産減価償却率"/>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7" name="n_3mainValue有形固定資産減価償却率"/>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59919</xdr:rowOff>
    </xdr:from>
    <xdr:ext cx="405111" cy="259045"/>
    <xdr:sp macro="" textlink="">
      <xdr:nvSpPr>
        <xdr:cNvPr id="98" name="n_4mainValue有形固定資産減価償却率"/>
        <xdr:cNvSpPr txBox="1"/>
      </xdr:nvSpPr>
      <xdr:spPr>
        <a:xfrm>
          <a:off x="1562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tx1"/>
              </a:solidFill>
              <a:effectLst/>
              <a:latin typeface="+mn-lt"/>
              <a:ea typeface="+mn-ea"/>
              <a:cs typeface="+mn-cs"/>
            </a:rPr>
            <a:t>　</a:t>
          </a:r>
          <a:r>
            <a:rPr kumimoji="1" lang="ja-JP" altLang="ja-JP" sz="800">
              <a:solidFill>
                <a:schemeClr val="tx1"/>
              </a:solidFill>
              <a:effectLst/>
              <a:latin typeface="+mn-lt"/>
              <a:ea typeface="+mn-ea"/>
              <a:cs typeface="+mn-cs"/>
            </a:rPr>
            <a:t>分子の将来負担額は，繰上償還等により一般会計等に係る地方債の現在高の増加を抑制していることや公営企業債等繰入見込額が減少していること</a:t>
          </a:r>
          <a:r>
            <a:rPr kumimoji="1" lang="ja-JP" altLang="en-US" sz="800">
              <a:solidFill>
                <a:schemeClr val="tx1"/>
              </a:solidFill>
              <a:effectLst/>
              <a:latin typeface="+mn-lt"/>
              <a:ea typeface="+mn-ea"/>
              <a:cs typeface="+mn-cs"/>
            </a:rPr>
            <a:t>により減少しているが</a:t>
          </a:r>
          <a:r>
            <a:rPr kumimoji="1" lang="ja-JP" altLang="ja-JP" sz="800">
              <a:solidFill>
                <a:schemeClr val="tx1"/>
              </a:solidFill>
              <a:effectLst/>
              <a:latin typeface="+mn-lt"/>
              <a:ea typeface="+mn-ea"/>
              <a:cs typeface="+mn-cs"/>
            </a:rPr>
            <a:t>，</a:t>
          </a:r>
          <a:r>
            <a:rPr kumimoji="1" lang="ja-JP" altLang="en-US" sz="800">
              <a:solidFill>
                <a:schemeClr val="tx1"/>
              </a:solidFill>
              <a:effectLst/>
              <a:latin typeface="+mn-lt"/>
              <a:ea typeface="+mn-ea"/>
              <a:cs typeface="+mn-cs"/>
            </a:rPr>
            <a:t>一部事務組合等の起こした地方債に充てたと認められる繰入金の増加</a:t>
          </a:r>
          <a:r>
            <a:rPr kumimoji="1" lang="ja-JP" altLang="ja-JP" sz="800">
              <a:solidFill>
                <a:schemeClr val="tx1"/>
              </a:solidFill>
              <a:effectLst/>
              <a:latin typeface="+mn-lt"/>
              <a:ea typeface="+mn-ea"/>
              <a:cs typeface="+mn-cs"/>
            </a:rPr>
            <a:t>による影響で，前年度と比較して</a:t>
          </a:r>
          <a:r>
            <a:rPr kumimoji="1" lang="ja-JP" altLang="en-US" sz="800">
              <a:solidFill>
                <a:schemeClr val="tx1"/>
              </a:solidFill>
              <a:effectLst/>
              <a:latin typeface="+mn-lt"/>
              <a:ea typeface="+mn-ea"/>
              <a:cs typeface="+mn-cs"/>
            </a:rPr>
            <a:t>分母が減少</a:t>
          </a:r>
          <a:r>
            <a:rPr kumimoji="1" lang="ja-JP" altLang="ja-JP" sz="800">
              <a:solidFill>
                <a:schemeClr val="tx1"/>
              </a:solidFill>
              <a:effectLst/>
              <a:latin typeface="+mn-lt"/>
              <a:ea typeface="+mn-ea"/>
              <a:cs typeface="+mn-cs"/>
            </a:rPr>
            <a:t>している。</a:t>
          </a:r>
          <a:endParaRPr lang="ja-JP" altLang="ja-JP" sz="800">
            <a:solidFill>
              <a:schemeClr val="tx1"/>
            </a:solidFill>
            <a:effectLst/>
          </a:endParaRPr>
        </a:p>
        <a:p>
          <a:r>
            <a:rPr kumimoji="1" lang="ja-JP" altLang="ja-JP" sz="800">
              <a:solidFill>
                <a:schemeClr val="dk1"/>
              </a:solidFill>
              <a:effectLst/>
              <a:latin typeface="+mn-lt"/>
              <a:ea typeface="+mn-ea"/>
              <a:cs typeface="+mn-cs"/>
            </a:rPr>
            <a:t>　これらにより前年度と比較し，数値は悪化し，依然として地方債残高は類似団体と比較すると大きく上回っており，今後も引き続き事業を精査し，地方債の新規発行額の抑制に努める必要がある。</a:t>
          </a:r>
          <a:endParaRPr lang="ja-JP" altLang="ja-JP" sz="8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7" name="直線コネクタ 126"/>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8" name="債務償還比率最小値テキスト"/>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9" name="直線コネクタ 128"/>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32" name="債務償還比率平均値テキスト"/>
        <xdr:cNvSpPr txBox="1"/>
      </xdr:nvSpPr>
      <xdr:spPr>
        <a:xfrm>
          <a:off x="14846300" y="5746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33" name="フローチャート: 判断 132"/>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34" name="フローチャート: 判断 133"/>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35" name="フローチャート: 判断 134"/>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6" name="フローチャート: 判断 135"/>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134994</xdr:rowOff>
    </xdr:from>
    <xdr:to>
      <xdr:col>76</xdr:col>
      <xdr:colOff>73025</xdr:colOff>
      <xdr:row>32</xdr:row>
      <xdr:rowOff>65144</xdr:rowOff>
    </xdr:to>
    <xdr:sp macro="" textlink="">
      <xdr:nvSpPr>
        <xdr:cNvPr id="143" name="楕円 142"/>
        <xdr:cNvSpPr/>
      </xdr:nvSpPr>
      <xdr:spPr>
        <a:xfrm>
          <a:off x="14744700" y="62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113421</xdr:rowOff>
    </xdr:from>
    <xdr:ext cx="469744" cy="259045"/>
    <xdr:sp macro="" textlink="">
      <xdr:nvSpPr>
        <xdr:cNvPr id="144" name="債務償還比率該当値テキスト"/>
        <xdr:cNvSpPr txBox="1"/>
      </xdr:nvSpPr>
      <xdr:spPr>
        <a:xfrm>
          <a:off x="14846300" y="619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109686</xdr:rowOff>
    </xdr:from>
    <xdr:to>
      <xdr:col>72</xdr:col>
      <xdr:colOff>123825</xdr:colOff>
      <xdr:row>32</xdr:row>
      <xdr:rowOff>39836</xdr:rowOff>
    </xdr:to>
    <xdr:sp macro="" textlink="">
      <xdr:nvSpPr>
        <xdr:cNvPr id="145" name="楕円 144"/>
        <xdr:cNvSpPr/>
      </xdr:nvSpPr>
      <xdr:spPr>
        <a:xfrm>
          <a:off x="14033500" y="619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160486</xdr:rowOff>
    </xdr:from>
    <xdr:to>
      <xdr:col>76</xdr:col>
      <xdr:colOff>22225</xdr:colOff>
      <xdr:row>32</xdr:row>
      <xdr:rowOff>14344</xdr:rowOff>
    </xdr:to>
    <xdr:cxnSp macro="">
      <xdr:nvCxnSpPr>
        <xdr:cNvPr id="146" name="直線コネクタ 145"/>
        <xdr:cNvCxnSpPr/>
      </xdr:nvCxnSpPr>
      <xdr:spPr>
        <a:xfrm>
          <a:off x="14084300" y="6246961"/>
          <a:ext cx="71120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30163</xdr:rowOff>
    </xdr:from>
    <xdr:to>
      <xdr:col>68</xdr:col>
      <xdr:colOff>123825</xdr:colOff>
      <xdr:row>31</xdr:row>
      <xdr:rowOff>131763</xdr:rowOff>
    </xdr:to>
    <xdr:sp macro="" textlink="">
      <xdr:nvSpPr>
        <xdr:cNvPr id="147" name="楕円 146"/>
        <xdr:cNvSpPr/>
      </xdr:nvSpPr>
      <xdr:spPr>
        <a:xfrm>
          <a:off x="13271500" y="61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80963</xdr:rowOff>
    </xdr:from>
    <xdr:to>
      <xdr:col>72</xdr:col>
      <xdr:colOff>73025</xdr:colOff>
      <xdr:row>31</xdr:row>
      <xdr:rowOff>160486</xdr:rowOff>
    </xdr:to>
    <xdr:cxnSp macro="">
      <xdr:nvCxnSpPr>
        <xdr:cNvPr id="148" name="直線コネクタ 147"/>
        <xdr:cNvCxnSpPr/>
      </xdr:nvCxnSpPr>
      <xdr:spPr>
        <a:xfrm>
          <a:off x="13322300" y="6167438"/>
          <a:ext cx="762000" cy="7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58900</xdr:rowOff>
    </xdr:from>
    <xdr:to>
      <xdr:col>64</xdr:col>
      <xdr:colOff>123825</xdr:colOff>
      <xdr:row>32</xdr:row>
      <xdr:rowOff>160500</xdr:rowOff>
    </xdr:to>
    <xdr:sp macro="" textlink="">
      <xdr:nvSpPr>
        <xdr:cNvPr id="149" name="楕円 148"/>
        <xdr:cNvSpPr/>
      </xdr:nvSpPr>
      <xdr:spPr>
        <a:xfrm>
          <a:off x="12509500" y="631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80963</xdr:rowOff>
    </xdr:from>
    <xdr:to>
      <xdr:col>68</xdr:col>
      <xdr:colOff>73025</xdr:colOff>
      <xdr:row>32</xdr:row>
      <xdr:rowOff>109700</xdr:rowOff>
    </xdr:to>
    <xdr:cxnSp macro="">
      <xdr:nvCxnSpPr>
        <xdr:cNvPr id="150" name="直線コネクタ 149"/>
        <xdr:cNvCxnSpPr/>
      </xdr:nvCxnSpPr>
      <xdr:spPr>
        <a:xfrm flipV="1">
          <a:off x="12560300" y="6167438"/>
          <a:ext cx="762000" cy="20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71734</xdr:rowOff>
    </xdr:from>
    <xdr:to>
      <xdr:col>60</xdr:col>
      <xdr:colOff>123825</xdr:colOff>
      <xdr:row>33</xdr:row>
      <xdr:rowOff>1884</xdr:rowOff>
    </xdr:to>
    <xdr:sp macro="" textlink="">
      <xdr:nvSpPr>
        <xdr:cNvPr id="151" name="楕円 150"/>
        <xdr:cNvSpPr/>
      </xdr:nvSpPr>
      <xdr:spPr>
        <a:xfrm>
          <a:off x="11747500" y="632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109700</xdr:rowOff>
    </xdr:from>
    <xdr:to>
      <xdr:col>64</xdr:col>
      <xdr:colOff>73025</xdr:colOff>
      <xdr:row>32</xdr:row>
      <xdr:rowOff>122534</xdr:rowOff>
    </xdr:to>
    <xdr:cxnSp macro="">
      <xdr:nvCxnSpPr>
        <xdr:cNvPr id="152" name="直線コネクタ 151"/>
        <xdr:cNvCxnSpPr/>
      </xdr:nvCxnSpPr>
      <xdr:spPr>
        <a:xfrm flipV="1">
          <a:off x="11798300" y="6367625"/>
          <a:ext cx="762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53" name="n_1aveValue債務償還比率"/>
        <xdr:cNvSpPr txBox="1"/>
      </xdr:nvSpPr>
      <xdr:spPr>
        <a:xfrm>
          <a:off x="13836727" y="567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4" name="n_2aveValue債務償還比率"/>
        <xdr:cNvSpPr txBox="1"/>
      </xdr:nvSpPr>
      <xdr:spPr>
        <a:xfrm>
          <a:off x="13087427" y="56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5" name="n_3aveValue債務償還比率"/>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30963</xdr:rowOff>
    </xdr:from>
    <xdr:ext cx="469744" cy="259045"/>
    <xdr:sp macro="" textlink="">
      <xdr:nvSpPr>
        <xdr:cNvPr id="157" name="n_1mainValue債務償還比率"/>
        <xdr:cNvSpPr txBox="1"/>
      </xdr:nvSpPr>
      <xdr:spPr>
        <a:xfrm>
          <a:off x="13836727" y="628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122890</xdr:rowOff>
    </xdr:from>
    <xdr:ext cx="469744" cy="259045"/>
    <xdr:sp macro="" textlink="">
      <xdr:nvSpPr>
        <xdr:cNvPr id="158" name="n_2mainValue債務償還比率"/>
        <xdr:cNvSpPr txBox="1"/>
      </xdr:nvSpPr>
      <xdr:spPr>
        <a:xfrm>
          <a:off x="13087427" y="620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151627</xdr:rowOff>
    </xdr:from>
    <xdr:ext cx="469744" cy="259045"/>
    <xdr:sp macro="" textlink="">
      <xdr:nvSpPr>
        <xdr:cNvPr id="159" name="n_3mainValue債務償還比率"/>
        <xdr:cNvSpPr txBox="1"/>
      </xdr:nvSpPr>
      <xdr:spPr>
        <a:xfrm>
          <a:off x="12325427" y="640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164461</xdr:rowOff>
    </xdr:from>
    <xdr:ext cx="469744" cy="259045"/>
    <xdr:sp macro="" textlink="">
      <xdr:nvSpPr>
        <xdr:cNvPr id="160" name="n_4mainValue債務償還比率"/>
        <xdr:cNvSpPr txBox="1"/>
      </xdr:nvSpPr>
      <xdr:spPr>
        <a:xfrm>
          <a:off x="11563427" y="642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48,768
47,978
778.18
42,672,991
41,530,112
879,027
22,291,084
44,438,546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135145</xdr:rowOff>
    </xdr:from>
    <xdr:ext cx="405111" cy="259045"/>
    <xdr:sp macro="" textlink="">
      <xdr:nvSpPr>
        <xdr:cNvPr id="60" name="【道路】&#10;有形固定資産減価償却率平均値テキスト"/>
        <xdr:cNvSpPr txBox="1"/>
      </xdr:nvSpPr>
      <xdr:spPr>
        <a:xfrm>
          <a:off x="4673600" y="665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43688</xdr:rowOff>
    </xdr:from>
    <xdr:to>
      <xdr:col>24</xdr:col>
      <xdr:colOff>114300</xdr:colOff>
      <xdr:row>40</xdr:row>
      <xdr:rowOff>145288</xdr:rowOff>
    </xdr:to>
    <xdr:sp macro="" textlink="">
      <xdr:nvSpPr>
        <xdr:cNvPr id="71" name="楕円 70"/>
        <xdr:cNvSpPr/>
      </xdr:nvSpPr>
      <xdr:spPr>
        <a:xfrm>
          <a:off x="45847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22115</xdr:rowOff>
    </xdr:from>
    <xdr:ext cx="405111" cy="259045"/>
    <xdr:sp macro="" textlink="">
      <xdr:nvSpPr>
        <xdr:cNvPr id="72" name="【道路】&#10;有形固定資産減価償却率該当値テキスト"/>
        <xdr:cNvSpPr txBox="1"/>
      </xdr:nvSpPr>
      <xdr:spPr>
        <a:xfrm>
          <a:off x="4673600" y="688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xdr:rowOff>
    </xdr:from>
    <xdr:to>
      <xdr:col>20</xdr:col>
      <xdr:colOff>38100</xdr:colOff>
      <xdr:row>40</xdr:row>
      <xdr:rowOff>115570</xdr:rowOff>
    </xdr:to>
    <xdr:sp macro="" textlink="">
      <xdr:nvSpPr>
        <xdr:cNvPr id="73" name="楕円 72"/>
        <xdr:cNvSpPr/>
      </xdr:nvSpPr>
      <xdr:spPr>
        <a:xfrm>
          <a:off x="3746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64770</xdr:rowOff>
    </xdr:from>
    <xdr:to>
      <xdr:col>24</xdr:col>
      <xdr:colOff>63500</xdr:colOff>
      <xdr:row>40</xdr:row>
      <xdr:rowOff>94488</xdr:rowOff>
    </xdr:to>
    <xdr:cxnSp macro="">
      <xdr:nvCxnSpPr>
        <xdr:cNvPr id="74" name="直線コネクタ 73"/>
        <xdr:cNvCxnSpPr/>
      </xdr:nvCxnSpPr>
      <xdr:spPr>
        <a:xfrm>
          <a:off x="3797300" y="692277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155702</xdr:rowOff>
    </xdr:from>
    <xdr:to>
      <xdr:col>15</xdr:col>
      <xdr:colOff>101600</xdr:colOff>
      <xdr:row>40</xdr:row>
      <xdr:rowOff>85852</xdr:rowOff>
    </xdr:to>
    <xdr:sp macro="" textlink="">
      <xdr:nvSpPr>
        <xdr:cNvPr id="75" name="楕円 74"/>
        <xdr:cNvSpPr/>
      </xdr:nvSpPr>
      <xdr:spPr>
        <a:xfrm>
          <a:off x="2857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35052</xdr:rowOff>
    </xdr:from>
    <xdr:to>
      <xdr:col>19</xdr:col>
      <xdr:colOff>177800</xdr:colOff>
      <xdr:row>40</xdr:row>
      <xdr:rowOff>64770</xdr:rowOff>
    </xdr:to>
    <xdr:cxnSp macro="">
      <xdr:nvCxnSpPr>
        <xdr:cNvPr id="76" name="直線コネクタ 75"/>
        <xdr:cNvCxnSpPr/>
      </xdr:nvCxnSpPr>
      <xdr:spPr>
        <a:xfrm>
          <a:off x="2908300" y="689305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132842</xdr:rowOff>
    </xdr:from>
    <xdr:to>
      <xdr:col>10</xdr:col>
      <xdr:colOff>165100</xdr:colOff>
      <xdr:row>40</xdr:row>
      <xdr:rowOff>62992</xdr:rowOff>
    </xdr:to>
    <xdr:sp macro="" textlink="">
      <xdr:nvSpPr>
        <xdr:cNvPr id="77" name="楕円 76"/>
        <xdr:cNvSpPr/>
      </xdr:nvSpPr>
      <xdr:spPr>
        <a:xfrm>
          <a:off x="1968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12192</xdr:rowOff>
    </xdr:from>
    <xdr:to>
      <xdr:col>15</xdr:col>
      <xdr:colOff>50800</xdr:colOff>
      <xdr:row>40</xdr:row>
      <xdr:rowOff>35052</xdr:rowOff>
    </xdr:to>
    <xdr:cxnSp macro="">
      <xdr:nvCxnSpPr>
        <xdr:cNvPr id="78" name="直線コネクタ 77"/>
        <xdr:cNvCxnSpPr/>
      </xdr:nvCxnSpPr>
      <xdr:spPr>
        <a:xfrm>
          <a:off x="2019300" y="6870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100838</xdr:rowOff>
    </xdr:from>
    <xdr:to>
      <xdr:col>6</xdr:col>
      <xdr:colOff>38100</xdr:colOff>
      <xdr:row>40</xdr:row>
      <xdr:rowOff>30988</xdr:rowOff>
    </xdr:to>
    <xdr:sp macro="" textlink="">
      <xdr:nvSpPr>
        <xdr:cNvPr id="79" name="楕円 78"/>
        <xdr:cNvSpPr/>
      </xdr:nvSpPr>
      <xdr:spPr>
        <a:xfrm>
          <a:off x="1079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151638</xdr:rowOff>
    </xdr:from>
    <xdr:to>
      <xdr:col>10</xdr:col>
      <xdr:colOff>114300</xdr:colOff>
      <xdr:row>40</xdr:row>
      <xdr:rowOff>12192</xdr:rowOff>
    </xdr:to>
    <xdr:cxnSp macro="">
      <xdr:nvCxnSpPr>
        <xdr:cNvPr id="80" name="直線コネクタ 79"/>
        <xdr:cNvCxnSpPr/>
      </xdr:nvCxnSpPr>
      <xdr:spPr>
        <a:xfrm>
          <a:off x="1130300" y="68381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81" name="n_1aveValue【道路】&#10;有形固定資産減価償却率"/>
        <xdr:cNvSpPr txBox="1"/>
      </xdr:nvSpPr>
      <xdr:spPr>
        <a:xfrm>
          <a:off x="3582044" y="653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145813</xdr:rowOff>
    </xdr:from>
    <xdr:ext cx="405111" cy="259045"/>
    <xdr:sp macro="" textlink="">
      <xdr:nvSpPr>
        <xdr:cNvPr id="82" name="n_2aveValue【道路】&#10;有形固定資産減価償却率"/>
        <xdr:cNvSpPr txBox="1"/>
      </xdr:nvSpPr>
      <xdr:spPr>
        <a:xfrm>
          <a:off x="2705744" y="64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168673</xdr:rowOff>
    </xdr:from>
    <xdr:ext cx="405111" cy="259045"/>
    <xdr:sp macro="" textlink="">
      <xdr:nvSpPr>
        <xdr:cNvPr id="83" name="n_3aveValue【道路】&#10;有形固定資産減価償却率"/>
        <xdr:cNvSpPr txBox="1"/>
      </xdr:nvSpPr>
      <xdr:spPr>
        <a:xfrm>
          <a:off x="18167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120667</xdr:rowOff>
    </xdr:from>
    <xdr:ext cx="405111" cy="259045"/>
    <xdr:sp macro="" textlink="">
      <xdr:nvSpPr>
        <xdr:cNvPr id="84" name="n_4aveValue【道路】&#10;有形固定資産減価償却率"/>
        <xdr:cNvSpPr txBox="1"/>
      </xdr:nvSpPr>
      <xdr:spPr>
        <a:xfrm>
          <a:off x="927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106697</xdr:rowOff>
    </xdr:from>
    <xdr:ext cx="405111" cy="259045"/>
    <xdr:sp macro="" textlink="">
      <xdr:nvSpPr>
        <xdr:cNvPr id="85" name="n_1mainValue【道路】&#10;有形固定資産減価償却率"/>
        <xdr:cNvSpPr txBox="1"/>
      </xdr:nvSpPr>
      <xdr:spPr>
        <a:xfrm>
          <a:off x="35820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76979</xdr:rowOff>
    </xdr:from>
    <xdr:ext cx="405111" cy="259045"/>
    <xdr:sp macro="" textlink="">
      <xdr:nvSpPr>
        <xdr:cNvPr id="86" name="n_2mainValue【道路】&#10;有形固定資産減価償却率"/>
        <xdr:cNvSpPr txBox="1"/>
      </xdr:nvSpPr>
      <xdr:spPr>
        <a:xfrm>
          <a:off x="2705744" y="693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54119</xdr:rowOff>
    </xdr:from>
    <xdr:ext cx="405111" cy="259045"/>
    <xdr:sp macro="" textlink="">
      <xdr:nvSpPr>
        <xdr:cNvPr id="87" name="n_3mainValue【道路】&#10;有形固定資産減価償却率"/>
        <xdr:cNvSpPr txBox="1"/>
      </xdr:nvSpPr>
      <xdr:spPr>
        <a:xfrm>
          <a:off x="1816744" y="691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22115</xdr:rowOff>
    </xdr:from>
    <xdr:ext cx="405111" cy="259045"/>
    <xdr:sp macro="" textlink="">
      <xdr:nvSpPr>
        <xdr:cNvPr id="88" name="n_4mainValue【道路】&#10;有形固定資産減価償却率"/>
        <xdr:cNvSpPr txBox="1"/>
      </xdr:nvSpPr>
      <xdr:spPr>
        <a:xfrm>
          <a:off x="927744" y="688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96802</xdr:rowOff>
    </xdr:from>
    <xdr:ext cx="534377" cy="259045"/>
    <xdr:sp macro="" textlink="">
      <xdr:nvSpPr>
        <xdr:cNvPr id="119" name="【道路】&#10;一人当たり延長平均値テキスト"/>
        <xdr:cNvSpPr txBox="1"/>
      </xdr:nvSpPr>
      <xdr:spPr>
        <a:xfrm>
          <a:off x="10515600" y="644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46627</xdr:rowOff>
    </xdr:from>
    <xdr:to>
      <xdr:col>55</xdr:col>
      <xdr:colOff>50800</xdr:colOff>
      <xdr:row>33</xdr:row>
      <xdr:rowOff>148227</xdr:rowOff>
    </xdr:to>
    <xdr:sp macro="" textlink="">
      <xdr:nvSpPr>
        <xdr:cNvPr id="130" name="楕円 129"/>
        <xdr:cNvSpPr/>
      </xdr:nvSpPr>
      <xdr:spPr>
        <a:xfrm>
          <a:off x="104267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171104</xdr:rowOff>
    </xdr:from>
    <xdr:ext cx="534377" cy="259045"/>
    <xdr:sp macro="" textlink="">
      <xdr:nvSpPr>
        <xdr:cNvPr id="131" name="【道路】&#10;一人当たり延長該当値テキスト"/>
        <xdr:cNvSpPr txBox="1"/>
      </xdr:nvSpPr>
      <xdr:spPr>
        <a:xfrm>
          <a:off x="10515600" y="565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71969</xdr:rowOff>
    </xdr:from>
    <xdr:to>
      <xdr:col>50</xdr:col>
      <xdr:colOff>165100</xdr:colOff>
      <xdr:row>34</xdr:row>
      <xdr:rowOff>2119</xdr:rowOff>
    </xdr:to>
    <xdr:sp macro="" textlink="">
      <xdr:nvSpPr>
        <xdr:cNvPr id="132" name="楕円 131"/>
        <xdr:cNvSpPr/>
      </xdr:nvSpPr>
      <xdr:spPr>
        <a:xfrm>
          <a:off x="9588500" y="57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97427</xdr:rowOff>
    </xdr:from>
    <xdr:to>
      <xdr:col>55</xdr:col>
      <xdr:colOff>0</xdr:colOff>
      <xdr:row>33</xdr:row>
      <xdr:rowOff>122769</xdr:rowOff>
    </xdr:to>
    <xdr:cxnSp macro="">
      <xdr:nvCxnSpPr>
        <xdr:cNvPr id="133" name="直線コネクタ 132"/>
        <xdr:cNvCxnSpPr/>
      </xdr:nvCxnSpPr>
      <xdr:spPr>
        <a:xfrm flipV="1">
          <a:off x="9639300" y="5755277"/>
          <a:ext cx="838200" cy="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96396</xdr:rowOff>
    </xdr:from>
    <xdr:to>
      <xdr:col>46</xdr:col>
      <xdr:colOff>38100</xdr:colOff>
      <xdr:row>34</xdr:row>
      <xdr:rowOff>26546</xdr:rowOff>
    </xdr:to>
    <xdr:sp macro="" textlink="">
      <xdr:nvSpPr>
        <xdr:cNvPr id="134" name="楕円 133"/>
        <xdr:cNvSpPr/>
      </xdr:nvSpPr>
      <xdr:spPr>
        <a:xfrm>
          <a:off x="8699500" y="57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122769</xdr:rowOff>
    </xdr:from>
    <xdr:to>
      <xdr:col>50</xdr:col>
      <xdr:colOff>114300</xdr:colOff>
      <xdr:row>33</xdr:row>
      <xdr:rowOff>147196</xdr:rowOff>
    </xdr:to>
    <xdr:cxnSp macro="">
      <xdr:nvCxnSpPr>
        <xdr:cNvPr id="135" name="直線コネクタ 134"/>
        <xdr:cNvCxnSpPr/>
      </xdr:nvCxnSpPr>
      <xdr:spPr>
        <a:xfrm flipV="1">
          <a:off x="8750300" y="5780619"/>
          <a:ext cx="889000" cy="2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121608</xdr:rowOff>
    </xdr:from>
    <xdr:to>
      <xdr:col>41</xdr:col>
      <xdr:colOff>101600</xdr:colOff>
      <xdr:row>34</xdr:row>
      <xdr:rowOff>51758</xdr:rowOff>
    </xdr:to>
    <xdr:sp macro="" textlink="">
      <xdr:nvSpPr>
        <xdr:cNvPr id="136" name="楕円 135"/>
        <xdr:cNvSpPr/>
      </xdr:nvSpPr>
      <xdr:spPr>
        <a:xfrm>
          <a:off x="7810500" y="57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147196</xdr:rowOff>
    </xdr:from>
    <xdr:to>
      <xdr:col>45</xdr:col>
      <xdr:colOff>177800</xdr:colOff>
      <xdr:row>34</xdr:row>
      <xdr:rowOff>958</xdr:rowOff>
    </xdr:to>
    <xdr:cxnSp macro="">
      <xdr:nvCxnSpPr>
        <xdr:cNvPr id="137" name="直線コネクタ 136"/>
        <xdr:cNvCxnSpPr/>
      </xdr:nvCxnSpPr>
      <xdr:spPr>
        <a:xfrm flipV="1">
          <a:off x="7861300" y="5805046"/>
          <a:ext cx="889000" cy="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139831</xdr:rowOff>
    </xdr:from>
    <xdr:to>
      <xdr:col>36</xdr:col>
      <xdr:colOff>165100</xdr:colOff>
      <xdr:row>34</xdr:row>
      <xdr:rowOff>69981</xdr:rowOff>
    </xdr:to>
    <xdr:sp macro="" textlink="">
      <xdr:nvSpPr>
        <xdr:cNvPr id="138" name="楕円 137"/>
        <xdr:cNvSpPr/>
      </xdr:nvSpPr>
      <xdr:spPr>
        <a:xfrm>
          <a:off x="6921500" y="57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958</xdr:rowOff>
    </xdr:from>
    <xdr:to>
      <xdr:col>41</xdr:col>
      <xdr:colOff>50800</xdr:colOff>
      <xdr:row>34</xdr:row>
      <xdr:rowOff>19181</xdr:rowOff>
    </xdr:to>
    <xdr:cxnSp macro="">
      <xdr:nvCxnSpPr>
        <xdr:cNvPr id="139" name="直線コネクタ 138"/>
        <xdr:cNvCxnSpPr/>
      </xdr:nvCxnSpPr>
      <xdr:spPr>
        <a:xfrm flipV="1">
          <a:off x="6972300" y="5830258"/>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64210</xdr:rowOff>
    </xdr:from>
    <xdr:ext cx="534377" cy="259045"/>
    <xdr:sp macro="" textlink="">
      <xdr:nvSpPr>
        <xdr:cNvPr id="140" name="n_1aveValue【道路】&#10;一人当たり延長"/>
        <xdr:cNvSpPr txBox="1"/>
      </xdr:nvSpPr>
      <xdr:spPr>
        <a:xfrm>
          <a:off x="9359411" y="65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70709</xdr:rowOff>
    </xdr:from>
    <xdr:ext cx="534377" cy="259045"/>
    <xdr:sp macro="" textlink="">
      <xdr:nvSpPr>
        <xdr:cNvPr id="141" name="n_2aveValue【道路】&#10;一人当たり延長"/>
        <xdr:cNvSpPr txBox="1"/>
      </xdr:nvSpPr>
      <xdr:spPr>
        <a:xfrm>
          <a:off x="8483111" y="65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42" name="n_3aveValue【道路】&#10;一人当たり延長"/>
        <xdr:cNvSpPr txBox="1"/>
      </xdr:nvSpPr>
      <xdr:spPr>
        <a:xfrm>
          <a:off x="7594111" y="67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43" name="n_4aveValue【道路】&#10;一人当たり延長"/>
        <xdr:cNvSpPr txBox="1"/>
      </xdr:nvSpPr>
      <xdr:spPr>
        <a:xfrm>
          <a:off x="6705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18646</xdr:rowOff>
    </xdr:from>
    <xdr:ext cx="534377" cy="259045"/>
    <xdr:sp macro="" textlink="">
      <xdr:nvSpPr>
        <xdr:cNvPr id="144" name="n_1mainValue【道路】&#10;一人当たり延長"/>
        <xdr:cNvSpPr txBox="1"/>
      </xdr:nvSpPr>
      <xdr:spPr>
        <a:xfrm>
          <a:off x="9359411" y="550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43073</xdr:rowOff>
    </xdr:from>
    <xdr:ext cx="534377" cy="259045"/>
    <xdr:sp macro="" textlink="">
      <xdr:nvSpPr>
        <xdr:cNvPr id="145" name="n_2mainValue【道路】&#10;一人当たり延長"/>
        <xdr:cNvSpPr txBox="1"/>
      </xdr:nvSpPr>
      <xdr:spPr>
        <a:xfrm>
          <a:off x="8483111" y="552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68285</xdr:rowOff>
    </xdr:from>
    <xdr:ext cx="534377" cy="259045"/>
    <xdr:sp macro="" textlink="">
      <xdr:nvSpPr>
        <xdr:cNvPr id="146" name="n_3mainValue【道路】&#10;一人当たり延長"/>
        <xdr:cNvSpPr txBox="1"/>
      </xdr:nvSpPr>
      <xdr:spPr>
        <a:xfrm>
          <a:off x="7594111" y="555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86508</xdr:rowOff>
    </xdr:from>
    <xdr:ext cx="534377" cy="259045"/>
    <xdr:sp macro="" textlink="">
      <xdr:nvSpPr>
        <xdr:cNvPr id="147" name="n_4mainValue【道路】&#10;一人当たり延長"/>
        <xdr:cNvSpPr txBox="1"/>
      </xdr:nvSpPr>
      <xdr:spPr>
        <a:xfrm>
          <a:off x="6705111" y="55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153941</xdr:rowOff>
    </xdr:from>
    <xdr:ext cx="405111" cy="259045"/>
    <xdr:sp macro="" textlink="">
      <xdr:nvSpPr>
        <xdr:cNvPr id="175" name="【橋りょう・トンネル】&#10;有形固定資産減価償却率平均値テキスト"/>
        <xdr:cNvSpPr txBox="1"/>
      </xdr:nvSpPr>
      <xdr:spPr>
        <a:xfrm>
          <a:off x="4673600" y="1061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134366</xdr:rowOff>
    </xdr:from>
    <xdr:to>
      <xdr:col>24</xdr:col>
      <xdr:colOff>114300</xdr:colOff>
      <xdr:row>62</xdr:row>
      <xdr:rowOff>64516</xdr:rowOff>
    </xdr:to>
    <xdr:sp macro="" textlink="">
      <xdr:nvSpPr>
        <xdr:cNvPr id="186" name="楕円 185"/>
        <xdr:cNvSpPr/>
      </xdr:nvSpPr>
      <xdr:spPr>
        <a:xfrm>
          <a:off x="4584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157243</xdr:rowOff>
    </xdr:from>
    <xdr:ext cx="405111" cy="259045"/>
    <xdr:sp macro="" textlink="">
      <xdr:nvSpPr>
        <xdr:cNvPr id="187" name="【橋りょう・トンネル】&#10;有形固定資産減価償却率該当値テキスト"/>
        <xdr:cNvSpPr txBox="1"/>
      </xdr:nvSpPr>
      <xdr:spPr>
        <a:xfrm>
          <a:off x="4673600" y="10444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132080</xdr:rowOff>
    </xdr:from>
    <xdr:to>
      <xdr:col>20</xdr:col>
      <xdr:colOff>38100</xdr:colOff>
      <xdr:row>62</xdr:row>
      <xdr:rowOff>62230</xdr:rowOff>
    </xdr:to>
    <xdr:sp macro="" textlink="">
      <xdr:nvSpPr>
        <xdr:cNvPr id="188" name="楕円 187"/>
        <xdr:cNvSpPr/>
      </xdr:nvSpPr>
      <xdr:spPr>
        <a:xfrm>
          <a:off x="3746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xdr:rowOff>
    </xdr:from>
    <xdr:to>
      <xdr:col>24</xdr:col>
      <xdr:colOff>63500</xdr:colOff>
      <xdr:row>62</xdr:row>
      <xdr:rowOff>13716</xdr:rowOff>
    </xdr:to>
    <xdr:cxnSp macro="">
      <xdr:nvCxnSpPr>
        <xdr:cNvPr id="189" name="直線コネクタ 188"/>
        <xdr:cNvCxnSpPr/>
      </xdr:nvCxnSpPr>
      <xdr:spPr>
        <a:xfrm>
          <a:off x="3797300" y="1064133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116078</xdr:rowOff>
    </xdr:from>
    <xdr:to>
      <xdr:col>15</xdr:col>
      <xdr:colOff>101600</xdr:colOff>
      <xdr:row>62</xdr:row>
      <xdr:rowOff>46228</xdr:rowOff>
    </xdr:to>
    <xdr:sp macro="" textlink="">
      <xdr:nvSpPr>
        <xdr:cNvPr id="190" name="楕円 189"/>
        <xdr:cNvSpPr/>
      </xdr:nvSpPr>
      <xdr:spPr>
        <a:xfrm>
          <a:off x="2857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166878</xdr:rowOff>
    </xdr:from>
    <xdr:to>
      <xdr:col>19</xdr:col>
      <xdr:colOff>177800</xdr:colOff>
      <xdr:row>62</xdr:row>
      <xdr:rowOff>11430</xdr:rowOff>
    </xdr:to>
    <xdr:cxnSp macro="">
      <xdr:nvCxnSpPr>
        <xdr:cNvPr id="191" name="直線コネクタ 190"/>
        <xdr:cNvCxnSpPr/>
      </xdr:nvCxnSpPr>
      <xdr:spPr>
        <a:xfrm>
          <a:off x="2908300" y="1062532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106934</xdr:rowOff>
    </xdr:from>
    <xdr:to>
      <xdr:col>10</xdr:col>
      <xdr:colOff>165100</xdr:colOff>
      <xdr:row>62</xdr:row>
      <xdr:rowOff>37084</xdr:rowOff>
    </xdr:to>
    <xdr:sp macro="" textlink="">
      <xdr:nvSpPr>
        <xdr:cNvPr id="192" name="楕円 191"/>
        <xdr:cNvSpPr/>
      </xdr:nvSpPr>
      <xdr:spPr>
        <a:xfrm>
          <a:off x="1968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157734</xdr:rowOff>
    </xdr:from>
    <xdr:to>
      <xdr:col>15</xdr:col>
      <xdr:colOff>50800</xdr:colOff>
      <xdr:row>61</xdr:row>
      <xdr:rowOff>166878</xdr:rowOff>
    </xdr:to>
    <xdr:cxnSp macro="">
      <xdr:nvCxnSpPr>
        <xdr:cNvPr id="193" name="直線コネクタ 192"/>
        <xdr:cNvCxnSpPr/>
      </xdr:nvCxnSpPr>
      <xdr:spPr>
        <a:xfrm>
          <a:off x="2019300" y="10616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81788</xdr:rowOff>
    </xdr:from>
    <xdr:to>
      <xdr:col>6</xdr:col>
      <xdr:colOff>38100</xdr:colOff>
      <xdr:row>62</xdr:row>
      <xdr:rowOff>11938</xdr:rowOff>
    </xdr:to>
    <xdr:sp macro="" textlink="">
      <xdr:nvSpPr>
        <xdr:cNvPr id="194" name="楕円 193"/>
        <xdr:cNvSpPr/>
      </xdr:nvSpPr>
      <xdr:spPr>
        <a:xfrm>
          <a:off x="1079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132588</xdr:rowOff>
    </xdr:from>
    <xdr:to>
      <xdr:col>10</xdr:col>
      <xdr:colOff>114300</xdr:colOff>
      <xdr:row>61</xdr:row>
      <xdr:rowOff>157734</xdr:rowOff>
    </xdr:to>
    <xdr:cxnSp macro="">
      <xdr:nvCxnSpPr>
        <xdr:cNvPr id="195" name="直線コネクタ 194"/>
        <xdr:cNvCxnSpPr/>
      </xdr:nvCxnSpPr>
      <xdr:spPr>
        <a:xfrm>
          <a:off x="1130300" y="1059103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71645</xdr:rowOff>
    </xdr:from>
    <xdr:ext cx="405111" cy="259045"/>
    <xdr:sp macro="" textlink="">
      <xdr:nvSpPr>
        <xdr:cNvPr id="196" name="n_1aveValue【橋りょう・トンネル】&#10;有形固定資産減価償却率"/>
        <xdr:cNvSpPr txBox="1"/>
      </xdr:nvSpPr>
      <xdr:spPr>
        <a:xfrm>
          <a:off x="3582044" y="1070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44213</xdr:rowOff>
    </xdr:from>
    <xdr:ext cx="405111" cy="259045"/>
    <xdr:sp macro="" textlink="">
      <xdr:nvSpPr>
        <xdr:cNvPr id="197" name="n_2aveValue【橋りょう・トンネル】&#10;有形固定資産減価償却率"/>
        <xdr:cNvSpPr txBox="1"/>
      </xdr:nvSpPr>
      <xdr:spPr>
        <a:xfrm>
          <a:off x="2705744" y="1067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98" name="n_3aveValue【橋りょう・トンネル】&#10;有形固定資産減価償却率"/>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156481</xdr:rowOff>
    </xdr:from>
    <xdr:ext cx="405111" cy="259045"/>
    <xdr:sp macro="" textlink="">
      <xdr:nvSpPr>
        <xdr:cNvPr id="199" name="n_4aveValue【橋りょう・トンネル】&#10;有形固定資産減価償却率"/>
        <xdr:cNvSpPr txBox="1"/>
      </xdr:nvSpPr>
      <xdr:spPr>
        <a:xfrm>
          <a:off x="927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78757</xdr:rowOff>
    </xdr:from>
    <xdr:ext cx="405111" cy="259045"/>
    <xdr:sp macro="" textlink="">
      <xdr:nvSpPr>
        <xdr:cNvPr id="200" name="n_1mainValue【橋りょう・トンネル】&#10;有形固定資産減価償却率"/>
        <xdr:cNvSpPr txBox="1"/>
      </xdr:nvSpPr>
      <xdr:spPr>
        <a:xfrm>
          <a:off x="3582044" y="1036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62755</xdr:rowOff>
    </xdr:from>
    <xdr:ext cx="405111" cy="259045"/>
    <xdr:sp macro="" textlink="">
      <xdr:nvSpPr>
        <xdr:cNvPr id="201" name="n_2mainValue【橋りょう・トンネル】&#10;有形固定資産減価償却率"/>
        <xdr:cNvSpPr txBox="1"/>
      </xdr:nvSpPr>
      <xdr:spPr>
        <a:xfrm>
          <a:off x="2705744" y="1034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28211</xdr:rowOff>
    </xdr:from>
    <xdr:ext cx="405111" cy="259045"/>
    <xdr:sp macro="" textlink="">
      <xdr:nvSpPr>
        <xdr:cNvPr id="202" name="n_3mainValue【橋りょう・トンネル】&#10;有形固定資産減価償却率"/>
        <xdr:cNvSpPr txBox="1"/>
      </xdr:nvSpPr>
      <xdr:spPr>
        <a:xfrm>
          <a:off x="1816744" y="1065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3065</xdr:rowOff>
    </xdr:from>
    <xdr:ext cx="405111" cy="259045"/>
    <xdr:sp macro="" textlink="">
      <xdr:nvSpPr>
        <xdr:cNvPr id="203" name="n_4mainValue【橋りょう・トンネル】&#10;有形固定資産減価償却率"/>
        <xdr:cNvSpPr txBox="1"/>
      </xdr:nvSpPr>
      <xdr:spPr>
        <a:xfrm>
          <a:off x="927744" y="1063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1474</xdr:rowOff>
    </xdr:from>
    <xdr:ext cx="599010" cy="259045"/>
    <xdr:sp macro="" textlink="">
      <xdr:nvSpPr>
        <xdr:cNvPr id="232" name="【橋りょう・トンネル】&#10;一人当たり有形固定資産（償却資産）額平均値テキスト"/>
        <xdr:cNvSpPr txBox="1"/>
      </xdr:nvSpPr>
      <xdr:spPr>
        <a:xfrm>
          <a:off x="10515600" y="10802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151565</xdr:rowOff>
    </xdr:from>
    <xdr:to>
      <xdr:col>55</xdr:col>
      <xdr:colOff>50800</xdr:colOff>
      <xdr:row>63</xdr:row>
      <xdr:rowOff>81715</xdr:rowOff>
    </xdr:to>
    <xdr:sp macro="" textlink="">
      <xdr:nvSpPr>
        <xdr:cNvPr id="243" name="楕円 242"/>
        <xdr:cNvSpPr/>
      </xdr:nvSpPr>
      <xdr:spPr>
        <a:xfrm>
          <a:off x="10426700" y="107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2992</xdr:rowOff>
    </xdr:from>
    <xdr:ext cx="599010" cy="259045"/>
    <xdr:sp macro="" textlink="">
      <xdr:nvSpPr>
        <xdr:cNvPr id="244" name="【橋りょう・トンネル】&#10;一人当たり有形固定資産（償却資産）額該当値テキスト"/>
        <xdr:cNvSpPr txBox="1"/>
      </xdr:nvSpPr>
      <xdr:spPr>
        <a:xfrm>
          <a:off x="10515600" y="1063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159159</xdr:rowOff>
    </xdr:from>
    <xdr:to>
      <xdr:col>50</xdr:col>
      <xdr:colOff>165100</xdr:colOff>
      <xdr:row>63</xdr:row>
      <xdr:rowOff>89309</xdr:rowOff>
    </xdr:to>
    <xdr:sp macro="" textlink="">
      <xdr:nvSpPr>
        <xdr:cNvPr id="245" name="楕円 244"/>
        <xdr:cNvSpPr/>
      </xdr:nvSpPr>
      <xdr:spPr>
        <a:xfrm>
          <a:off x="9588500" y="1078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30915</xdr:rowOff>
    </xdr:from>
    <xdr:to>
      <xdr:col>55</xdr:col>
      <xdr:colOff>0</xdr:colOff>
      <xdr:row>63</xdr:row>
      <xdr:rowOff>38509</xdr:rowOff>
    </xdr:to>
    <xdr:cxnSp macro="">
      <xdr:nvCxnSpPr>
        <xdr:cNvPr id="246" name="直線コネクタ 245"/>
        <xdr:cNvCxnSpPr/>
      </xdr:nvCxnSpPr>
      <xdr:spPr>
        <a:xfrm flipV="1">
          <a:off x="9639300" y="10832265"/>
          <a:ext cx="83820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164798</xdr:rowOff>
    </xdr:from>
    <xdr:to>
      <xdr:col>46</xdr:col>
      <xdr:colOff>38100</xdr:colOff>
      <xdr:row>63</xdr:row>
      <xdr:rowOff>94948</xdr:rowOff>
    </xdr:to>
    <xdr:sp macro="" textlink="">
      <xdr:nvSpPr>
        <xdr:cNvPr id="247" name="楕円 246"/>
        <xdr:cNvSpPr/>
      </xdr:nvSpPr>
      <xdr:spPr>
        <a:xfrm>
          <a:off x="8699500" y="1079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38509</xdr:rowOff>
    </xdr:from>
    <xdr:to>
      <xdr:col>50</xdr:col>
      <xdr:colOff>114300</xdr:colOff>
      <xdr:row>63</xdr:row>
      <xdr:rowOff>44148</xdr:rowOff>
    </xdr:to>
    <xdr:cxnSp macro="">
      <xdr:nvCxnSpPr>
        <xdr:cNvPr id="248" name="直線コネクタ 247"/>
        <xdr:cNvCxnSpPr/>
      </xdr:nvCxnSpPr>
      <xdr:spPr>
        <a:xfrm flipV="1">
          <a:off x="8750300" y="10839859"/>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171265</xdr:rowOff>
    </xdr:from>
    <xdr:to>
      <xdr:col>41</xdr:col>
      <xdr:colOff>101600</xdr:colOff>
      <xdr:row>63</xdr:row>
      <xdr:rowOff>101415</xdr:rowOff>
    </xdr:to>
    <xdr:sp macro="" textlink="">
      <xdr:nvSpPr>
        <xdr:cNvPr id="249" name="楕円 248"/>
        <xdr:cNvSpPr/>
      </xdr:nvSpPr>
      <xdr:spPr>
        <a:xfrm>
          <a:off x="7810500" y="108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44148</xdr:rowOff>
    </xdr:from>
    <xdr:to>
      <xdr:col>45</xdr:col>
      <xdr:colOff>177800</xdr:colOff>
      <xdr:row>63</xdr:row>
      <xdr:rowOff>50615</xdr:rowOff>
    </xdr:to>
    <xdr:cxnSp macro="">
      <xdr:nvCxnSpPr>
        <xdr:cNvPr id="250" name="直線コネクタ 249"/>
        <xdr:cNvCxnSpPr/>
      </xdr:nvCxnSpPr>
      <xdr:spPr>
        <a:xfrm flipV="1">
          <a:off x="7861300" y="10845498"/>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3106</xdr:rowOff>
    </xdr:from>
    <xdr:to>
      <xdr:col>36</xdr:col>
      <xdr:colOff>165100</xdr:colOff>
      <xdr:row>63</xdr:row>
      <xdr:rowOff>104706</xdr:rowOff>
    </xdr:to>
    <xdr:sp macro="" textlink="">
      <xdr:nvSpPr>
        <xdr:cNvPr id="251" name="楕円 250"/>
        <xdr:cNvSpPr/>
      </xdr:nvSpPr>
      <xdr:spPr>
        <a:xfrm>
          <a:off x="6921500" y="108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50615</xdr:rowOff>
    </xdr:from>
    <xdr:to>
      <xdr:col>41</xdr:col>
      <xdr:colOff>50800</xdr:colOff>
      <xdr:row>63</xdr:row>
      <xdr:rowOff>53906</xdr:rowOff>
    </xdr:to>
    <xdr:cxnSp macro="">
      <xdr:nvCxnSpPr>
        <xdr:cNvPr id="252" name="直線コネクタ 251"/>
        <xdr:cNvCxnSpPr/>
      </xdr:nvCxnSpPr>
      <xdr:spPr>
        <a:xfrm flipV="1">
          <a:off x="6972300" y="10851965"/>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122271</xdr:rowOff>
    </xdr:from>
    <xdr:ext cx="599010" cy="259045"/>
    <xdr:sp macro="" textlink="">
      <xdr:nvSpPr>
        <xdr:cNvPr id="253" name="n_1aveValue【橋りょう・トンネル】&#10;一人当たり有形固定資産（償却資産）額"/>
        <xdr:cNvSpPr txBox="1"/>
      </xdr:nvSpPr>
      <xdr:spPr>
        <a:xfrm>
          <a:off x="9327095" y="1092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132352</xdr:rowOff>
    </xdr:from>
    <xdr:ext cx="599010" cy="259045"/>
    <xdr:sp macro="" textlink="">
      <xdr:nvSpPr>
        <xdr:cNvPr id="254" name="n_2aveValue【橋りょう・トンネル】&#10;一人当たり有形固定資産（償却資産）額"/>
        <xdr:cNvSpPr txBox="1"/>
      </xdr:nvSpPr>
      <xdr:spPr>
        <a:xfrm>
          <a:off x="8450795" y="1093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160057</xdr:rowOff>
    </xdr:from>
    <xdr:ext cx="599010" cy="259045"/>
    <xdr:sp macro="" textlink="">
      <xdr:nvSpPr>
        <xdr:cNvPr id="255" name="n_3aveValue【橋りょう・トンネル】&#10;一人当たり有形固定資産（償却資産）額"/>
        <xdr:cNvSpPr txBox="1"/>
      </xdr:nvSpPr>
      <xdr:spPr>
        <a:xfrm>
          <a:off x="7561795" y="1096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163644</xdr:rowOff>
    </xdr:from>
    <xdr:ext cx="599010" cy="259045"/>
    <xdr:sp macro="" textlink="">
      <xdr:nvSpPr>
        <xdr:cNvPr id="256" name="n_4aveValue【橋りょう・トンネル】&#10;一人当たり有形固定資産（償却資産）額"/>
        <xdr:cNvSpPr txBox="1"/>
      </xdr:nvSpPr>
      <xdr:spPr>
        <a:xfrm>
          <a:off x="6672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105836</xdr:rowOff>
    </xdr:from>
    <xdr:ext cx="599010" cy="259045"/>
    <xdr:sp macro="" textlink="">
      <xdr:nvSpPr>
        <xdr:cNvPr id="257" name="n_1mainValue【橋りょう・トンネル】&#10;一人当たり有形固定資産（償却資産）額"/>
        <xdr:cNvSpPr txBox="1"/>
      </xdr:nvSpPr>
      <xdr:spPr>
        <a:xfrm>
          <a:off x="9327095" y="1056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111475</xdr:rowOff>
    </xdr:from>
    <xdr:ext cx="599010" cy="259045"/>
    <xdr:sp macro="" textlink="">
      <xdr:nvSpPr>
        <xdr:cNvPr id="258" name="n_2mainValue【橋りょう・トンネル】&#10;一人当たり有形固定資産（償却資産）額"/>
        <xdr:cNvSpPr txBox="1"/>
      </xdr:nvSpPr>
      <xdr:spPr>
        <a:xfrm>
          <a:off x="8450795" y="1056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117942</xdr:rowOff>
    </xdr:from>
    <xdr:ext cx="599010" cy="259045"/>
    <xdr:sp macro="" textlink="">
      <xdr:nvSpPr>
        <xdr:cNvPr id="259" name="n_3mainValue【橋りょう・トンネル】&#10;一人当たり有形固定資産（償却資産）額"/>
        <xdr:cNvSpPr txBox="1"/>
      </xdr:nvSpPr>
      <xdr:spPr>
        <a:xfrm>
          <a:off x="7561795" y="1057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121233</xdr:rowOff>
    </xdr:from>
    <xdr:ext cx="599010" cy="259045"/>
    <xdr:sp macro="" textlink="">
      <xdr:nvSpPr>
        <xdr:cNvPr id="260" name="n_4mainValue【橋りょう・トンネル】&#10;一人当たり有形固定資産（償却資産）額"/>
        <xdr:cNvSpPr txBox="1"/>
      </xdr:nvSpPr>
      <xdr:spPr>
        <a:xfrm>
          <a:off x="6672795" y="1057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xdr:cNvSpPr txBox="1"/>
      </xdr:nvSpPr>
      <xdr:spPr>
        <a:xfrm>
          <a:off x="4673600" y="14238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1995</xdr:rowOff>
    </xdr:from>
    <xdr:to>
      <xdr:col>24</xdr:col>
      <xdr:colOff>114300</xdr:colOff>
      <xdr:row>85</xdr:row>
      <xdr:rowOff>103595</xdr:rowOff>
    </xdr:to>
    <xdr:sp macro="" textlink="">
      <xdr:nvSpPr>
        <xdr:cNvPr id="302" name="楕円 301"/>
        <xdr:cNvSpPr/>
      </xdr:nvSpPr>
      <xdr:spPr>
        <a:xfrm>
          <a:off x="45847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151872</xdr:rowOff>
    </xdr:from>
    <xdr:ext cx="405111" cy="259045"/>
    <xdr:sp macro="" textlink="">
      <xdr:nvSpPr>
        <xdr:cNvPr id="303" name="【公営住宅】&#10;有形固定資産減価償却率該当値テキスト"/>
        <xdr:cNvSpPr txBox="1"/>
      </xdr:nvSpPr>
      <xdr:spPr>
        <a:xfrm>
          <a:off x="4673600"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162016</xdr:rowOff>
    </xdr:from>
    <xdr:to>
      <xdr:col>20</xdr:col>
      <xdr:colOff>38100</xdr:colOff>
      <xdr:row>85</xdr:row>
      <xdr:rowOff>92166</xdr:rowOff>
    </xdr:to>
    <xdr:sp macro="" textlink="">
      <xdr:nvSpPr>
        <xdr:cNvPr id="304" name="楕円 303"/>
        <xdr:cNvSpPr/>
      </xdr:nvSpPr>
      <xdr:spPr>
        <a:xfrm>
          <a:off x="3746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41366</xdr:rowOff>
    </xdr:from>
    <xdr:to>
      <xdr:col>24</xdr:col>
      <xdr:colOff>63500</xdr:colOff>
      <xdr:row>85</xdr:row>
      <xdr:rowOff>52795</xdr:rowOff>
    </xdr:to>
    <xdr:cxnSp macro="">
      <xdr:nvCxnSpPr>
        <xdr:cNvPr id="305" name="直線コネクタ 304"/>
        <xdr:cNvCxnSpPr/>
      </xdr:nvCxnSpPr>
      <xdr:spPr>
        <a:xfrm>
          <a:off x="3797300" y="1461461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147320</xdr:rowOff>
    </xdr:from>
    <xdr:to>
      <xdr:col>15</xdr:col>
      <xdr:colOff>101600</xdr:colOff>
      <xdr:row>85</xdr:row>
      <xdr:rowOff>77470</xdr:rowOff>
    </xdr:to>
    <xdr:sp macro="" textlink="">
      <xdr:nvSpPr>
        <xdr:cNvPr id="306" name="楕円 305"/>
        <xdr:cNvSpPr/>
      </xdr:nvSpPr>
      <xdr:spPr>
        <a:xfrm>
          <a:off x="2857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26670</xdr:rowOff>
    </xdr:from>
    <xdr:to>
      <xdr:col>19</xdr:col>
      <xdr:colOff>177800</xdr:colOff>
      <xdr:row>85</xdr:row>
      <xdr:rowOff>41366</xdr:rowOff>
    </xdr:to>
    <xdr:cxnSp macro="">
      <xdr:nvCxnSpPr>
        <xdr:cNvPr id="307" name="直線コネクタ 306"/>
        <xdr:cNvCxnSpPr/>
      </xdr:nvCxnSpPr>
      <xdr:spPr>
        <a:xfrm>
          <a:off x="2908300" y="1459992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140788</xdr:rowOff>
    </xdr:from>
    <xdr:to>
      <xdr:col>10</xdr:col>
      <xdr:colOff>165100</xdr:colOff>
      <xdr:row>85</xdr:row>
      <xdr:rowOff>70938</xdr:rowOff>
    </xdr:to>
    <xdr:sp macro="" textlink="">
      <xdr:nvSpPr>
        <xdr:cNvPr id="308" name="楕円 307"/>
        <xdr:cNvSpPr/>
      </xdr:nvSpPr>
      <xdr:spPr>
        <a:xfrm>
          <a:off x="1968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20138</xdr:rowOff>
    </xdr:from>
    <xdr:to>
      <xdr:col>15</xdr:col>
      <xdr:colOff>50800</xdr:colOff>
      <xdr:row>85</xdr:row>
      <xdr:rowOff>26670</xdr:rowOff>
    </xdr:to>
    <xdr:cxnSp macro="">
      <xdr:nvCxnSpPr>
        <xdr:cNvPr id="309" name="直線コネクタ 308"/>
        <xdr:cNvCxnSpPr/>
      </xdr:nvCxnSpPr>
      <xdr:spPr>
        <a:xfrm>
          <a:off x="2019300" y="145933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126093</xdr:rowOff>
    </xdr:from>
    <xdr:to>
      <xdr:col>6</xdr:col>
      <xdr:colOff>38100</xdr:colOff>
      <xdr:row>85</xdr:row>
      <xdr:rowOff>56243</xdr:rowOff>
    </xdr:to>
    <xdr:sp macro="" textlink="">
      <xdr:nvSpPr>
        <xdr:cNvPr id="310" name="楕円 309"/>
        <xdr:cNvSpPr/>
      </xdr:nvSpPr>
      <xdr:spPr>
        <a:xfrm>
          <a:off x="1079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5443</xdr:rowOff>
    </xdr:from>
    <xdr:to>
      <xdr:col>10</xdr:col>
      <xdr:colOff>114300</xdr:colOff>
      <xdr:row>85</xdr:row>
      <xdr:rowOff>20138</xdr:rowOff>
    </xdr:to>
    <xdr:cxnSp macro="">
      <xdr:nvCxnSpPr>
        <xdr:cNvPr id="311" name="直線コネクタ 310"/>
        <xdr:cNvCxnSpPr/>
      </xdr:nvCxnSpPr>
      <xdr:spPr>
        <a:xfrm>
          <a:off x="1130300" y="145786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xdr:cNvSpPr txBox="1"/>
      </xdr:nvSpPr>
      <xdr:spPr>
        <a:xfrm>
          <a:off x="3582044" y="1414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xdr:cNvSpPr txBox="1"/>
      </xdr:nvSpPr>
      <xdr:spPr>
        <a:xfrm>
          <a:off x="2705744" y="141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4" name="n_3aveValue【公営住宅】&#10;有形固定資産減価償却率"/>
        <xdr:cNvSpPr txBox="1"/>
      </xdr:nvSpPr>
      <xdr:spPr>
        <a:xfrm>
          <a:off x="1816744" y="1412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315" name="n_4aveValue【公営住宅】&#10;有形固定資産減価償却率"/>
        <xdr:cNvSpPr txBox="1"/>
      </xdr:nvSpPr>
      <xdr:spPr>
        <a:xfrm>
          <a:off x="927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83293</xdr:rowOff>
    </xdr:from>
    <xdr:ext cx="405111" cy="259045"/>
    <xdr:sp macro="" textlink="">
      <xdr:nvSpPr>
        <xdr:cNvPr id="316" name="n_1mainValue【公営住宅】&#10;有形固定資産減価償却率"/>
        <xdr:cNvSpPr txBox="1"/>
      </xdr:nvSpPr>
      <xdr:spPr>
        <a:xfrm>
          <a:off x="35820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68597</xdr:rowOff>
    </xdr:from>
    <xdr:ext cx="405111" cy="259045"/>
    <xdr:sp macro="" textlink="">
      <xdr:nvSpPr>
        <xdr:cNvPr id="317" name="n_2mainValue【公営住宅】&#10;有形固定資産減価償却率"/>
        <xdr:cNvSpPr txBox="1"/>
      </xdr:nvSpPr>
      <xdr:spPr>
        <a:xfrm>
          <a:off x="2705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62065</xdr:rowOff>
    </xdr:from>
    <xdr:ext cx="405111" cy="259045"/>
    <xdr:sp macro="" textlink="">
      <xdr:nvSpPr>
        <xdr:cNvPr id="318" name="n_3mainValue【公営住宅】&#10;有形固定資産減価償却率"/>
        <xdr:cNvSpPr txBox="1"/>
      </xdr:nvSpPr>
      <xdr:spPr>
        <a:xfrm>
          <a:off x="18167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47370</xdr:rowOff>
    </xdr:from>
    <xdr:ext cx="405111" cy="259045"/>
    <xdr:sp macro="" textlink="">
      <xdr:nvSpPr>
        <xdr:cNvPr id="319" name="n_4mainValue【公営住宅】&#10;有形固定資産減価償却率"/>
        <xdr:cNvSpPr txBox="1"/>
      </xdr:nvSpPr>
      <xdr:spPr>
        <a:xfrm>
          <a:off x="9277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xdr:cNvSpPr txBox="1"/>
      </xdr:nvSpPr>
      <xdr:spPr>
        <a:xfrm>
          <a:off x="10515600" y="1435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51766</xdr:rowOff>
    </xdr:from>
    <xdr:to>
      <xdr:col>55</xdr:col>
      <xdr:colOff>50800</xdr:colOff>
      <xdr:row>82</xdr:row>
      <xdr:rowOff>153366</xdr:rowOff>
    </xdr:to>
    <xdr:sp macro="" textlink="">
      <xdr:nvSpPr>
        <xdr:cNvPr id="357" name="楕円 356"/>
        <xdr:cNvSpPr/>
      </xdr:nvSpPr>
      <xdr:spPr>
        <a:xfrm>
          <a:off x="10426700" y="141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74643</xdr:rowOff>
    </xdr:from>
    <xdr:ext cx="469744" cy="259045"/>
    <xdr:sp macro="" textlink="">
      <xdr:nvSpPr>
        <xdr:cNvPr id="358" name="【公営住宅】&#10;一人当たり面積該当値テキスト"/>
        <xdr:cNvSpPr txBox="1"/>
      </xdr:nvSpPr>
      <xdr:spPr>
        <a:xfrm>
          <a:off x="10515600" y="1396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53136</xdr:rowOff>
    </xdr:from>
    <xdr:to>
      <xdr:col>50</xdr:col>
      <xdr:colOff>165100</xdr:colOff>
      <xdr:row>82</xdr:row>
      <xdr:rowOff>154736</xdr:rowOff>
    </xdr:to>
    <xdr:sp macro="" textlink="">
      <xdr:nvSpPr>
        <xdr:cNvPr id="359" name="楕円 358"/>
        <xdr:cNvSpPr/>
      </xdr:nvSpPr>
      <xdr:spPr>
        <a:xfrm>
          <a:off x="9588500" y="141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102566</xdr:rowOff>
    </xdr:from>
    <xdr:to>
      <xdr:col>55</xdr:col>
      <xdr:colOff>0</xdr:colOff>
      <xdr:row>82</xdr:row>
      <xdr:rowOff>103936</xdr:rowOff>
    </xdr:to>
    <xdr:cxnSp macro="">
      <xdr:nvCxnSpPr>
        <xdr:cNvPr id="360" name="直線コネクタ 359"/>
        <xdr:cNvCxnSpPr/>
      </xdr:nvCxnSpPr>
      <xdr:spPr>
        <a:xfrm flipV="1">
          <a:off x="9639300" y="14161466"/>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60909</xdr:rowOff>
    </xdr:from>
    <xdr:to>
      <xdr:col>46</xdr:col>
      <xdr:colOff>38100</xdr:colOff>
      <xdr:row>82</xdr:row>
      <xdr:rowOff>162509</xdr:rowOff>
    </xdr:to>
    <xdr:sp macro="" textlink="">
      <xdr:nvSpPr>
        <xdr:cNvPr id="361" name="楕円 360"/>
        <xdr:cNvSpPr/>
      </xdr:nvSpPr>
      <xdr:spPr>
        <a:xfrm>
          <a:off x="8699500" y="141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103936</xdr:rowOff>
    </xdr:from>
    <xdr:to>
      <xdr:col>50</xdr:col>
      <xdr:colOff>114300</xdr:colOff>
      <xdr:row>82</xdr:row>
      <xdr:rowOff>111709</xdr:rowOff>
    </xdr:to>
    <xdr:cxnSp macro="">
      <xdr:nvCxnSpPr>
        <xdr:cNvPr id="362" name="直線コネクタ 361"/>
        <xdr:cNvCxnSpPr/>
      </xdr:nvCxnSpPr>
      <xdr:spPr>
        <a:xfrm flipV="1">
          <a:off x="8750300" y="14162836"/>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51766</xdr:rowOff>
    </xdr:from>
    <xdr:to>
      <xdr:col>41</xdr:col>
      <xdr:colOff>101600</xdr:colOff>
      <xdr:row>82</xdr:row>
      <xdr:rowOff>153366</xdr:rowOff>
    </xdr:to>
    <xdr:sp macro="" textlink="">
      <xdr:nvSpPr>
        <xdr:cNvPr id="363" name="楕円 362"/>
        <xdr:cNvSpPr/>
      </xdr:nvSpPr>
      <xdr:spPr>
        <a:xfrm>
          <a:off x="7810500" y="141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102566</xdr:rowOff>
    </xdr:from>
    <xdr:to>
      <xdr:col>45</xdr:col>
      <xdr:colOff>177800</xdr:colOff>
      <xdr:row>82</xdr:row>
      <xdr:rowOff>111709</xdr:rowOff>
    </xdr:to>
    <xdr:cxnSp macro="">
      <xdr:nvCxnSpPr>
        <xdr:cNvPr id="364" name="直線コネクタ 363"/>
        <xdr:cNvCxnSpPr/>
      </xdr:nvCxnSpPr>
      <xdr:spPr>
        <a:xfrm>
          <a:off x="7861300" y="1416146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51308</xdr:rowOff>
    </xdr:from>
    <xdr:to>
      <xdr:col>36</xdr:col>
      <xdr:colOff>165100</xdr:colOff>
      <xdr:row>82</xdr:row>
      <xdr:rowOff>152908</xdr:rowOff>
    </xdr:to>
    <xdr:sp macro="" textlink="">
      <xdr:nvSpPr>
        <xdr:cNvPr id="365" name="楕円 364"/>
        <xdr:cNvSpPr/>
      </xdr:nvSpPr>
      <xdr:spPr>
        <a:xfrm>
          <a:off x="69215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102108</xdr:rowOff>
    </xdr:from>
    <xdr:to>
      <xdr:col>41</xdr:col>
      <xdr:colOff>50800</xdr:colOff>
      <xdr:row>82</xdr:row>
      <xdr:rowOff>102566</xdr:rowOff>
    </xdr:to>
    <xdr:cxnSp macro="">
      <xdr:nvCxnSpPr>
        <xdr:cNvPr id="366" name="直線コネクタ 365"/>
        <xdr:cNvCxnSpPr/>
      </xdr:nvCxnSpPr>
      <xdr:spPr>
        <a:xfrm>
          <a:off x="6972300" y="141610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xdr:cNvSpPr txBox="1"/>
      </xdr:nvSpPr>
      <xdr:spPr>
        <a:xfrm>
          <a:off x="8515427" y="1445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69" name="n_3aveValue【公営住宅】&#10;一人当たり面積"/>
        <xdr:cNvSpPr txBox="1"/>
      </xdr:nvSpPr>
      <xdr:spPr>
        <a:xfrm>
          <a:off x="7626427" y="1447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公営住宅】&#10;一人当たり面積"/>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171263</xdr:rowOff>
    </xdr:from>
    <xdr:ext cx="469744" cy="259045"/>
    <xdr:sp macro="" textlink="">
      <xdr:nvSpPr>
        <xdr:cNvPr id="371" name="n_1mainValue【公営住宅】&#10;一人当たり面積"/>
        <xdr:cNvSpPr txBox="1"/>
      </xdr:nvSpPr>
      <xdr:spPr>
        <a:xfrm>
          <a:off x="9391727" y="1388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7586</xdr:rowOff>
    </xdr:from>
    <xdr:ext cx="469744" cy="259045"/>
    <xdr:sp macro="" textlink="">
      <xdr:nvSpPr>
        <xdr:cNvPr id="372" name="n_2mainValue【公営住宅】&#10;一人当たり面積"/>
        <xdr:cNvSpPr txBox="1"/>
      </xdr:nvSpPr>
      <xdr:spPr>
        <a:xfrm>
          <a:off x="8515427" y="1389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169893</xdr:rowOff>
    </xdr:from>
    <xdr:ext cx="469744" cy="259045"/>
    <xdr:sp macro="" textlink="">
      <xdr:nvSpPr>
        <xdr:cNvPr id="373" name="n_3mainValue【公営住宅】&#10;一人当たり面積"/>
        <xdr:cNvSpPr txBox="1"/>
      </xdr:nvSpPr>
      <xdr:spPr>
        <a:xfrm>
          <a:off x="7626427" y="1388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169435</xdr:rowOff>
    </xdr:from>
    <xdr:ext cx="469744" cy="259045"/>
    <xdr:sp macro="" textlink="">
      <xdr:nvSpPr>
        <xdr:cNvPr id="374" name="n_4mainValue【公営住宅】&#10;一人当たり面積"/>
        <xdr:cNvSpPr txBox="1"/>
      </xdr:nvSpPr>
      <xdr:spPr>
        <a:xfrm>
          <a:off x="67374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413" name="直線コネクタ 412"/>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414" name="【認定こども園・幼稚園・保育所】&#10;有形固定資産減価償却率最小値テキスト"/>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415" name="直線コネクタ 414"/>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416" name="【認定こども園・幼稚園・保育所】&#10;有形固定資産減価償却率最大値テキスト"/>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417" name="直線コネクタ 416"/>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418" name="【認定こども園・幼稚園・保育所】&#10;有形固定資産減価償却率平均値テキスト"/>
        <xdr:cNvSpPr txBox="1"/>
      </xdr:nvSpPr>
      <xdr:spPr>
        <a:xfrm>
          <a:off x="16357600" y="597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419" name="フローチャート: 判断 418"/>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20" name="フローチャート: 判断 419"/>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421" name="フローチャート: 判断 420"/>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422" name="フローチャート: 判断 421"/>
        <xdr:cNvSpPr/>
      </xdr:nvSpPr>
      <xdr:spPr>
        <a:xfrm>
          <a:off x="1365250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423" name="フローチャート: 判断 422"/>
        <xdr:cNvSpPr/>
      </xdr:nvSpPr>
      <xdr:spPr>
        <a:xfrm>
          <a:off x="12763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429" name="楕円 428"/>
        <xdr:cNvSpPr/>
      </xdr:nvSpPr>
      <xdr:spPr>
        <a:xfrm>
          <a:off x="16268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129557</xdr:rowOff>
    </xdr:from>
    <xdr:ext cx="405111" cy="259045"/>
    <xdr:sp macro="" textlink="">
      <xdr:nvSpPr>
        <xdr:cNvPr id="430" name="【認定こども園・幼稚園・保育所】&#10;有形固定資産減価償却率該当値テキスト"/>
        <xdr:cNvSpPr txBox="1"/>
      </xdr:nvSpPr>
      <xdr:spPr>
        <a:xfrm>
          <a:off x="16357600"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91694</xdr:rowOff>
    </xdr:from>
    <xdr:to>
      <xdr:col>81</xdr:col>
      <xdr:colOff>101600</xdr:colOff>
      <xdr:row>36</xdr:row>
      <xdr:rowOff>21844</xdr:rowOff>
    </xdr:to>
    <xdr:sp macro="" textlink="">
      <xdr:nvSpPr>
        <xdr:cNvPr id="431" name="楕円 430"/>
        <xdr:cNvSpPr/>
      </xdr:nvSpPr>
      <xdr:spPr>
        <a:xfrm>
          <a:off x="15430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142494</xdr:rowOff>
    </xdr:from>
    <xdr:to>
      <xdr:col>85</xdr:col>
      <xdr:colOff>127000</xdr:colOff>
      <xdr:row>36</xdr:row>
      <xdr:rowOff>30480</xdr:rowOff>
    </xdr:to>
    <xdr:cxnSp macro="">
      <xdr:nvCxnSpPr>
        <xdr:cNvPr id="432" name="直線コネクタ 431"/>
        <xdr:cNvCxnSpPr/>
      </xdr:nvCxnSpPr>
      <xdr:spPr>
        <a:xfrm>
          <a:off x="15481300" y="61432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32258</xdr:rowOff>
    </xdr:from>
    <xdr:to>
      <xdr:col>76</xdr:col>
      <xdr:colOff>165100</xdr:colOff>
      <xdr:row>35</xdr:row>
      <xdr:rowOff>133858</xdr:rowOff>
    </xdr:to>
    <xdr:sp macro="" textlink="">
      <xdr:nvSpPr>
        <xdr:cNvPr id="433" name="楕円 432"/>
        <xdr:cNvSpPr/>
      </xdr:nvSpPr>
      <xdr:spPr>
        <a:xfrm>
          <a:off x="14541500" y="60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83058</xdr:rowOff>
    </xdr:from>
    <xdr:to>
      <xdr:col>81</xdr:col>
      <xdr:colOff>50800</xdr:colOff>
      <xdr:row>35</xdr:row>
      <xdr:rowOff>142494</xdr:rowOff>
    </xdr:to>
    <xdr:cxnSp macro="">
      <xdr:nvCxnSpPr>
        <xdr:cNvPr id="434" name="直線コネクタ 433"/>
        <xdr:cNvCxnSpPr/>
      </xdr:nvCxnSpPr>
      <xdr:spPr>
        <a:xfrm>
          <a:off x="14592300" y="60838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157988</xdr:rowOff>
    </xdr:from>
    <xdr:to>
      <xdr:col>72</xdr:col>
      <xdr:colOff>38100</xdr:colOff>
      <xdr:row>35</xdr:row>
      <xdr:rowOff>88138</xdr:rowOff>
    </xdr:to>
    <xdr:sp macro="" textlink="">
      <xdr:nvSpPr>
        <xdr:cNvPr id="435" name="楕円 434"/>
        <xdr:cNvSpPr/>
      </xdr:nvSpPr>
      <xdr:spPr>
        <a:xfrm>
          <a:off x="13652500" y="59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37338</xdr:rowOff>
    </xdr:from>
    <xdr:to>
      <xdr:col>76</xdr:col>
      <xdr:colOff>114300</xdr:colOff>
      <xdr:row>35</xdr:row>
      <xdr:rowOff>83058</xdr:rowOff>
    </xdr:to>
    <xdr:cxnSp macro="">
      <xdr:nvCxnSpPr>
        <xdr:cNvPr id="436" name="直線コネクタ 435"/>
        <xdr:cNvCxnSpPr/>
      </xdr:nvCxnSpPr>
      <xdr:spPr>
        <a:xfrm>
          <a:off x="13703300" y="6038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100838</xdr:rowOff>
    </xdr:from>
    <xdr:to>
      <xdr:col>67</xdr:col>
      <xdr:colOff>101600</xdr:colOff>
      <xdr:row>35</xdr:row>
      <xdr:rowOff>30988</xdr:rowOff>
    </xdr:to>
    <xdr:sp macro="" textlink="">
      <xdr:nvSpPr>
        <xdr:cNvPr id="437" name="楕円 436"/>
        <xdr:cNvSpPr/>
      </xdr:nvSpPr>
      <xdr:spPr>
        <a:xfrm>
          <a:off x="12763500" y="59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151638</xdr:rowOff>
    </xdr:from>
    <xdr:to>
      <xdr:col>71</xdr:col>
      <xdr:colOff>177800</xdr:colOff>
      <xdr:row>35</xdr:row>
      <xdr:rowOff>37338</xdr:rowOff>
    </xdr:to>
    <xdr:cxnSp macro="">
      <xdr:nvCxnSpPr>
        <xdr:cNvPr id="438" name="直線コネクタ 437"/>
        <xdr:cNvCxnSpPr/>
      </xdr:nvCxnSpPr>
      <xdr:spPr>
        <a:xfrm>
          <a:off x="12814300" y="59809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38117</xdr:rowOff>
    </xdr:from>
    <xdr:ext cx="405111" cy="259045"/>
    <xdr:sp macro="" textlink="">
      <xdr:nvSpPr>
        <xdr:cNvPr id="439" name="n_1aveValue【認定こども園・幼稚園・保育所】&#10;有形固定資産減価償却率"/>
        <xdr:cNvSpPr txBox="1"/>
      </xdr:nvSpPr>
      <xdr:spPr>
        <a:xfrm>
          <a:off x="15266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147845</xdr:rowOff>
    </xdr:from>
    <xdr:ext cx="405111" cy="259045"/>
    <xdr:sp macro="" textlink="">
      <xdr:nvSpPr>
        <xdr:cNvPr id="440" name="n_2aveValue【認定こども園・幼稚園・保育所】&#10;有形固定資産減価償却率"/>
        <xdr:cNvSpPr txBox="1"/>
      </xdr:nvSpPr>
      <xdr:spPr>
        <a:xfrm>
          <a:off x="143897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166133</xdr:rowOff>
    </xdr:from>
    <xdr:ext cx="405111" cy="259045"/>
    <xdr:sp macro="" textlink="">
      <xdr:nvSpPr>
        <xdr:cNvPr id="441" name="n_3aveValue【認定こども園・幼稚園・保育所】&#10;有形固定資産減価償却率"/>
        <xdr:cNvSpPr txBox="1"/>
      </xdr:nvSpPr>
      <xdr:spPr>
        <a:xfrm>
          <a:off x="13500744" y="616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147845</xdr:rowOff>
    </xdr:from>
    <xdr:ext cx="405111" cy="259045"/>
    <xdr:sp macro="" textlink="">
      <xdr:nvSpPr>
        <xdr:cNvPr id="442" name="n_4aveValue【認定こども園・幼稚園・保育所】&#10;有形固定資産減価償却率"/>
        <xdr:cNvSpPr txBox="1"/>
      </xdr:nvSpPr>
      <xdr:spPr>
        <a:xfrm>
          <a:off x="126117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38371</xdr:rowOff>
    </xdr:from>
    <xdr:ext cx="405111" cy="259045"/>
    <xdr:sp macro="" textlink="">
      <xdr:nvSpPr>
        <xdr:cNvPr id="443" name="n_1mainValue【認定こども園・幼稚園・保育所】&#10;有形固定資産減価償却率"/>
        <xdr:cNvSpPr txBox="1"/>
      </xdr:nvSpPr>
      <xdr:spPr>
        <a:xfrm>
          <a:off x="15266044"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150385</xdr:rowOff>
    </xdr:from>
    <xdr:ext cx="405111" cy="259045"/>
    <xdr:sp macro="" textlink="">
      <xdr:nvSpPr>
        <xdr:cNvPr id="444" name="n_2mainValue【認定こども園・幼稚園・保育所】&#10;有形固定資産減価償却率"/>
        <xdr:cNvSpPr txBox="1"/>
      </xdr:nvSpPr>
      <xdr:spPr>
        <a:xfrm>
          <a:off x="14389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104665</xdr:rowOff>
    </xdr:from>
    <xdr:ext cx="405111" cy="259045"/>
    <xdr:sp macro="" textlink="">
      <xdr:nvSpPr>
        <xdr:cNvPr id="445" name="n_3mainValue【認定こども園・幼稚園・保育所】&#10;有形固定資産減価償却率"/>
        <xdr:cNvSpPr txBox="1"/>
      </xdr:nvSpPr>
      <xdr:spPr>
        <a:xfrm>
          <a:off x="13500744" y="576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47515</xdr:rowOff>
    </xdr:from>
    <xdr:ext cx="405111" cy="259045"/>
    <xdr:sp macro="" textlink="">
      <xdr:nvSpPr>
        <xdr:cNvPr id="446" name="n_4mainValue【認定こども園・幼稚園・保育所】&#10;有形固定資産減価償却率"/>
        <xdr:cNvSpPr txBox="1"/>
      </xdr:nvSpPr>
      <xdr:spPr>
        <a:xfrm>
          <a:off x="12611744" y="570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470" name="直線コネクタ 469"/>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471" name="【認定こども園・幼稚園・保育所】&#10;一人当たり面積最小値テキスト"/>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472" name="直線コネクタ 471"/>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473" name="【認定こども園・幼稚園・保育所】&#10;一人当たり面積最大値テキスト"/>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474" name="直線コネクタ 473"/>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38117</xdr:rowOff>
    </xdr:from>
    <xdr:ext cx="469744" cy="259045"/>
    <xdr:sp macro="" textlink="">
      <xdr:nvSpPr>
        <xdr:cNvPr id="475" name="【認定こども園・幼稚園・保育所】&#10;一人当たり面積平均値テキスト"/>
        <xdr:cNvSpPr txBox="1"/>
      </xdr:nvSpPr>
      <xdr:spPr>
        <a:xfrm>
          <a:off x="22199600" y="655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476" name="フローチャート: 判断 475"/>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77" name="フローチャート: 判断 476"/>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78" name="フローチャート: 判断 477"/>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79" name="フローチャート: 判断 478"/>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0" name="フローチャート: 判断 479"/>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55880</xdr:rowOff>
    </xdr:from>
    <xdr:to>
      <xdr:col>116</xdr:col>
      <xdr:colOff>114300</xdr:colOff>
      <xdr:row>34</xdr:row>
      <xdr:rowOff>157480</xdr:rowOff>
    </xdr:to>
    <xdr:sp macro="" textlink="">
      <xdr:nvSpPr>
        <xdr:cNvPr id="486" name="楕円 485"/>
        <xdr:cNvSpPr/>
      </xdr:nvSpPr>
      <xdr:spPr>
        <a:xfrm>
          <a:off x="221107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78757</xdr:rowOff>
    </xdr:from>
    <xdr:ext cx="469744" cy="259045"/>
    <xdr:sp macro="" textlink="">
      <xdr:nvSpPr>
        <xdr:cNvPr id="487" name="【認定こども園・幼稚園・保育所】&#10;一人当たり面積該当値テキスト"/>
        <xdr:cNvSpPr txBox="1"/>
      </xdr:nvSpPr>
      <xdr:spPr>
        <a:xfrm>
          <a:off x="22199600" y="57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74930</xdr:rowOff>
    </xdr:from>
    <xdr:to>
      <xdr:col>112</xdr:col>
      <xdr:colOff>38100</xdr:colOff>
      <xdr:row>35</xdr:row>
      <xdr:rowOff>5080</xdr:rowOff>
    </xdr:to>
    <xdr:sp macro="" textlink="">
      <xdr:nvSpPr>
        <xdr:cNvPr id="488" name="楕円 487"/>
        <xdr:cNvSpPr/>
      </xdr:nvSpPr>
      <xdr:spPr>
        <a:xfrm>
          <a:off x="212725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106680</xdr:rowOff>
    </xdr:from>
    <xdr:to>
      <xdr:col>116</xdr:col>
      <xdr:colOff>63500</xdr:colOff>
      <xdr:row>34</xdr:row>
      <xdr:rowOff>125730</xdr:rowOff>
    </xdr:to>
    <xdr:cxnSp macro="">
      <xdr:nvCxnSpPr>
        <xdr:cNvPr id="489" name="直線コネクタ 488"/>
        <xdr:cNvCxnSpPr/>
      </xdr:nvCxnSpPr>
      <xdr:spPr>
        <a:xfrm flipV="1">
          <a:off x="21323300" y="59359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97790</xdr:rowOff>
    </xdr:from>
    <xdr:to>
      <xdr:col>107</xdr:col>
      <xdr:colOff>101600</xdr:colOff>
      <xdr:row>35</xdr:row>
      <xdr:rowOff>27940</xdr:rowOff>
    </xdr:to>
    <xdr:sp macro="" textlink="">
      <xdr:nvSpPr>
        <xdr:cNvPr id="490" name="楕円 489"/>
        <xdr:cNvSpPr/>
      </xdr:nvSpPr>
      <xdr:spPr>
        <a:xfrm>
          <a:off x="20383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125730</xdr:rowOff>
    </xdr:from>
    <xdr:to>
      <xdr:col>111</xdr:col>
      <xdr:colOff>177800</xdr:colOff>
      <xdr:row>34</xdr:row>
      <xdr:rowOff>148590</xdr:rowOff>
    </xdr:to>
    <xdr:cxnSp macro="">
      <xdr:nvCxnSpPr>
        <xdr:cNvPr id="491" name="直線コネクタ 490"/>
        <xdr:cNvCxnSpPr/>
      </xdr:nvCxnSpPr>
      <xdr:spPr>
        <a:xfrm flipV="1">
          <a:off x="20434300" y="59550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93980</xdr:rowOff>
    </xdr:from>
    <xdr:to>
      <xdr:col>102</xdr:col>
      <xdr:colOff>165100</xdr:colOff>
      <xdr:row>35</xdr:row>
      <xdr:rowOff>24130</xdr:rowOff>
    </xdr:to>
    <xdr:sp macro="" textlink="">
      <xdr:nvSpPr>
        <xdr:cNvPr id="492" name="楕円 491"/>
        <xdr:cNvSpPr/>
      </xdr:nvSpPr>
      <xdr:spPr>
        <a:xfrm>
          <a:off x="19494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144780</xdr:rowOff>
    </xdr:from>
    <xdr:to>
      <xdr:col>107</xdr:col>
      <xdr:colOff>50800</xdr:colOff>
      <xdr:row>34</xdr:row>
      <xdr:rowOff>148590</xdr:rowOff>
    </xdr:to>
    <xdr:cxnSp macro="">
      <xdr:nvCxnSpPr>
        <xdr:cNvPr id="493" name="直線コネクタ 492"/>
        <xdr:cNvCxnSpPr/>
      </xdr:nvCxnSpPr>
      <xdr:spPr>
        <a:xfrm>
          <a:off x="19545300" y="5974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109220</xdr:rowOff>
    </xdr:from>
    <xdr:to>
      <xdr:col>98</xdr:col>
      <xdr:colOff>38100</xdr:colOff>
      <xdr:row>35</xdr:row>
      <xdr:rowOff>39370</xdr:rowOff>
    </xdr:to>
    <xdr:sp macro="" textlink="">
      <xdr:nvSpPr>
        <xdr:cNvPr id="494" name="楕円 493"/>
        <xdr:cNvSpPr/>
      </xdr:nvSpPr>
      <xdr:spPr>
        <a:xfrm>
          <a:off x="18605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144780</xdr:rowOff>
    </xdr:from>
    <xdr:to>
      <xdr:col>102</xdr:col>
      <xdr:colOff>114300</xdr:colOff>
      <xdr:row>34</xdr:row>
      <xdr:rowOff>160020</xdr:rowOff>
    </xdr:to>
    <xdr:cxnSp macro="">
      <xdr:nvCxnSpPr>
        <xdr:cNvPr id="495" name="直線コネクタ 494"/>
        <xdr:cNvCxnSpPr/>
      </xdr:nvCxnSpPr>
      <xdr:spPr>
        <a:xfrm flipV="1">
          <a:off x="18656300" y="5974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148607</xdr:rowOff>
    </xdr:from>
    <xdr:ext cx="469744" cy="259045"/>
    <xdr:sp macro="" textlink="">
      <xdr:nvSpPr>
        <xdr:cNvPr id="496" name="n_1aveValue【認定こども園・幼稚園・保育所】&#10;一人当たり面積"/>
        <xdr:cNvSpPr txBox="1"/>
      </xdr:nvSpPr>
      <xdr:spPr>
        <a:xfrm>
          <a:off x="210757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133367</xdr:rowOff>
    </xdr:from>
    <xdr:ext cx="469744" cy="259045"/>
    <xdr:sp macro="" textlink="">
      <xdr:nvSpPr>
        <xdr:cNvPr id="497" name="n_2aveValue【認定こども園・幼稚園・保育所】&#10;一人当たり面積"/>
        <xdr:cNvSpPr txBox="1"/>
      </xdr:nvSpPr>
      <xdr:spPr>
        <a:xfrm>
          <a:off x="20199427"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498" name="n_3aveValue【認定こども園・幼稚園・保育所】&#10;一人当たり面積"/>
        <xdr:cNvSpPr txBox="1"/>
      </xdr:nvSpPr>
      <xdr:spPr>
        <a:xfrm>
          <a:off x="19310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499" name="n_4aveValue【認定こども園・幼稚園・保育所】&#10;一人当たり面積"/>
        <xdr:cNvSpPr txBox="1"/>
      </xdr:nvSpPr>
      <xdr:spPr>
        <a:xfrm>
          <a:off x="18421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21607</xdr:rowOff>
    </xdr:from>
    <xdr:ext cx="469744" cy="259045"/>
    <xdr:sp macro="" textlink="">
      <xdr:nvSpPr>
        <xdr:cNvPr id="500" name="n_1mainValue【認定こども園・幼稚園・保育所】&#10;一人当たり面積"/>
        <xdr:cNvSpPr txBox="1"/>
      </xdr:nvSpPr>
      <xdr:spPr>
        <a:xfrm>
          <a:off x="21075727" y="56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44467</xdr:rowOff>
    </xdr:from>
    <xdr:ext cx="469744" cy="259045"/>
    <xdr:sp macro="" textlink="">
      <xdr:nvSpPr>
        <xdr:cNvPr id="501" name="n_2mainValue【認定こども園・幼稚園・保育所】&#10;一人当たり面積"/>
        <xdr:cNvSpPr txBox="1"/>
      </xdr:nvSpPr>
      <xdr:spPr>
        <a:xfrm>
          <a:off x="20199427" y="57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40657</xdr:rowOff>
    </xdr:from>
    <xdr:ext cx="469744" cy="259045"/>
    <xdr:sp macro="" textlink="">
      <xdr:nvSpPr>
        <xdr:cNvPr id="502" name="n_3mainValue【認定こども園・幼稚園・保育所】&#10;一人当たり面積"/>
        <xdr:cNvSpPr txBox="1"/>
      </xdr:nvSpPr>
      <xdr:spPr>
        <a:xfrm>
          <a:off x="19310427" y="56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55897</xdr:rowOff>
    </xdr:from>
    <xdr:ext cx="469744" cy="259045"/>
    <xdr:sp macro="" textlink="">
      <xdr:nvSpPr>
        <xdr:cNvPr id="503" name="n_4mainValue【認定こども園・幼稚園・保育所】&#10;一人当たり面積"/>
        <xdr:cNvSpPr txBox="1"/>
      </xdr:nvSpPr>
      <xdr:spPr>
        <a:xfrm>
          <a:off x="18421427"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28" name="直線コネクタ 527"/>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29" name="【学校施設】&#10;有形固定資産減価償却率最小値テキスト"/>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30" name="直線コネクタ 529"/>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31" name="【学校施設】&#10;有形固定資産減価償却率最大値テキスト"/>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32" name="直線コネクタ 531"/>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533" name="【学校施設】&#10;有形固定資産減価償却率平均値テキスト"/>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4" name="フローチャート: 判断 533"/>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35" name="フローチャート: 判断 534"/>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6" name="フローチャート: 判断 535"/>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37" name="フローチャート: 判断 536"/>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38" name="フローチャート: 判断 537"/>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126365</xdr:rowOff>
    </xdr:from>
    <xdr:to>
      <xdr:col>85</xdr:col>
      <xdr:colOff>177800</xdr:colOff>
      <xdr:row>61</xdr:row>
      <xdr:rowOff>56515</xdr:rowOff>
    </xdr:to>
    <xdr:sp macro="" textlink="">
      <xdr:nvSpPr>
        <xdr:cNvPr id="544" name="楕円 543"/>
        <xdr:cNvSpPr/>
      </xdr:nvSpPr>
      <xdr:spPr>
        <a:xfrm>
          <a:off x="16268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104792</xdr:rowOff>
    </xdr:from>
    <xdr:ext cx="405111" cy="259045"/>
    <xdr:sp macro="" textlink="">
      <xdr:nvSpPr>
        <xdr:cNvPr id="545" name="【学校施設】&#10;有形固定資産減価償却率該当値テキスト"/>
        <xdr:cNvSpPr txBox="1"/>
      </xdr:nvSpPr>
      <xdr:spPr>
        <a:xfrm>
          <a:off x="16357600"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92075</xdr:rowOff>
    </xdr:from>
    <xdr:to>
      <xdr:col>81</xdr:col>
      <xdr:colOff>101600</xdr:colOff>
      <xdr:row>61</xdr:row>
      <xdr:rowOff>22225</xdr:rowOff>
    </xdr:to>
    <xdr:sp macro="" textlink="">
      <xdr:nvSpPr>
        <xdr:cNvPr id="546" name="楕円 545"/>
        <xdr:cNvSpPr/>
      </xdr:nvSpPr>
      <xdr:spPr>
        <a:xfrm>
          <a:off x="15430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142875</xdr:rowOff>
    </xdr:from>
    <xdr:to>
      <xdr:col>85</xdr:col>
      <xdr:colOff>127000</xdr:colOff>
      <xdr:row>61</xdr:row>
      <xdr:rowOff>5715</xdr:rowOff>
    </xdr:to>
    <xdr:cxnSp macro="">
      <xdr:nvCxnSpPr>
        <xdr:cNvPr id="547" name="直線コネクタ 546"/>
        <xdr:cNvCxnSpPr/>
      </xdr:nvCxnSpPr>
      <xdr:spPr>
        <a:xfrm>
          <a:off x="15481300" y="104298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61595</xdr:rowOff>
    </xdr:from>
    <xdr:to>
      <xdr:col>76</xdr:col>
      <xdr:colOff>165100</xdr:colOff>
      <xdr:row>60</xdr:row>
      <xdr:rowOff>163195</xdr:rowOff>
    </xdr:to>
    <xdr:sp macro="" textlink="">
      <xdr:nvSpPr>
        <xdr:cNvPr id="548" name="楕円 547"/>
        <xdr:cNvSpPr/>
      </xdr:nvSpPr>
      <xdr:spPr>
        <a:xfrm>
          <a:off x="14541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112395</xdr:rowOff>
    </xdr:from>
    <xdr:to>
      <xdr:col>81</xdr:col>
      <xdr:colOff>50800</xdr:colOff>
      <xdr:row>60</xdr:row>
      <xdr:rowOff>142875</xdr:rowOff>
    </xdr:to>
    <xdr:cxnSp macro="">
      <xdr:nvCxnSpPr>
        <xdr:cNvPr id="549" name="直線コネクタ 548"/>
        <xdr:cNvCxnSpPr/>
      </xdr:nvCxnSpPr>
      <xdr:spPr>
        <a:xfrm>
          <a:off x="14592300" y="103993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23495</xdr:rowOff>
    </xdr:from>
    <xdr:to>
      <xdr:col>72</xdr:col>
      <xdr:colOff>38100</xdr:colOff>
      <xdr:row>60</xdr:row>
      <xdr:rowOff>125095</xdr:rowOff>
    </xdr:to>
    <xdr:sp macro="" textlink="">
      <xdr:nvSpPr>
        <xdr:cNvPr id="550" name="楕円 549"/>
        <xdr:cNvSpPr/>
      </xdr:nvSpPr>
      <xdr:spPr>
        <a:xfrm>
          <a:off x="13652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74295</xdr:rowOff>
    </xdr:from>
    <xdr:to>
      <xdr:col>76</xdr:col>
      <xdr:colOff>114300</xdr:colOff>
      <xdr:row>60</xdr:row>
      <xdr:rowOff>112395</xdr:rowOff>
    </xdr:to>
    <xdr:cxnSp macro="">
      <xdr:nvCxnSpPr>
        <xdr:cNvPr id="551" name="直線コネクタ 550"/>
        <xdr:cNvCxnSpPr/>
      </xdr:nvCxnSpPr>
      <xdr:spPr>
        <a:xfrm>
          <a:off x="13703300" y="10361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168275</xdr:rowOff>
    </xdr:from>
    <xdr:to>
      <xdr:col>67</xdr:col>
      <xdr:colOff>101600</xdr:colOff>
      <xdr:row>60</xdr:row>
      <xdr:rowOff>98425</xdr:rowOff>
    </xdr:to>
    <xdr:sp macro="" textlink="">
      <xdr:nvSpPr>
        <xdr:cNvPr id="552" name="楕円 551"/>
        <xdr:cNvSpPr/>
      </xdr:nvSpPr>
      <xdr:spPr>
        <a:xfrm>
          <a:off x="12763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47625</xdr:rowOff>
    </xdr:from>
    <xdr:to>
      <xdr:col>71</xdr:col>
      <xdr:colOff>177800</xdr:colOff>
      <xdr:row>60</xdr:row>
      <xdr:rowOff>74295</xdr:rowOff>
    </xdr:to>
    <xdr:cxnSp macro="">
      <xdr:nvCxnSpPr>
        <xdr:cNvPr id="553" name="直線コネクタ 552"/>
        <xdr:cNvCxnSpPr/>
      </xdr:nvCxnSpPr>
      <xdr:spPr>
        <a:xfrm>
          <a:off x="12814300" y="103346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554" name="n_1aveValue【学校施設】&#10;有形固定資産減価償却率"/>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5" name="n_2aveValue【学校施設】&#10;有形固定資産減価償却率"/>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56" name="n_3ave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57" name="n_4aveValue【学校施設】&#10;有形固定資産減価償却率"/>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13352</xdr:rowOff>
    </xdr:from>
    <xdr:ext cx="405111" cy="259045"/>
    <xdr:sp macro="" textlink="">
      <xdr:nvSpPr>
        <xdr:cNvPr id="558" name="n_1mainValue【学校施設】&#10;有形固定資産減価償却率"/>
        <xdr:cNvSpPr txBox="1"/>
      </xdr:nvSpPr>
      <xdr:spPr>
        <a:xfrm>
          <a:off x="152660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154322</xdr:rowOff>
    </xdr:from>
    <xdr:ext cx="405111" cy="259045"/>
    <xdr:sp macro="" textlink="">
      <xdr:nvSpPr>
        <xdr:cNvPr id="559" name="n_2mainValue【学校施設】&#10;有形固定資産減価償却率"/>
        <xdr:cNvSpPr txBox="1"/>
      </xdr:nvSpPr>
      <xdr:spPr>
        <a:xfrm>
          <a:off x="14389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116222</xdr:rowOff>
    </xdr:from>
    <xdr:ext cx="405111" cy="259045"/>
    <xdr:sp macro="" textlink="">
      <xdr:nvSpPr>
        <xdr:cNvPr id="560" name="n_3mainValue【学校施設】&#10;有形固定資産減価償却率"/>
        <xdr:cNvSpPr txBox="1"/>
      </xdr:nvSpPr>
      <xdr:spPr>
        <a:xfrm>
          <a:off x="13500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61" name="n_4mainValue【学校施設】&#10;有形固定資産減価償却率"/>
        <xdr:cNvSpPr txBox="1"/>
      </xdr:nvSpPr>
      <xdr:spPr>
        <a:xfrm>
          <a:off x="12611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586" name="直線コネクタ 585"/>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587" name="【学校施設】&#10;一人当たり面積最小値テキスト"/>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588" name="直線コネクタ 587"/>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9" name="【学校施設】&#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0" name="直線コネクタ 589"/>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591" name="【学校施設】&#10;一人当たり面積平均値テキスト"/>
        <xdr:cNvSpPr txBox="1"/>
      </xdr:nvSpPr>
      <xdr:spPr>
        <a:xfrm>
          <a:off x="22199600" y="1019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592" name="フローチャート: 判断 591"/>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593" name="フローチャート: 判断 592"/>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594" name="フローチャート: 判断 593"/>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595" name="フローチャート: 判断 594"/>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596" name="フローチャート: 判断 595"/>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116840</xdr:rowOff>
    </xdr:from>
    <xdr:to>
      <xdr:col>116</xdr:col>
      <xdr:colOff>114300</xdr:colOff>
      <xdr:row>58</xdr:row>
      <xdr:rowOff>46990</xdr:rowOff>
    </xdr:to>
    <xdr:sp macro="" textlink="">
      <xdr:nvSpPr>
        <xdr:cNvPr id="602" name="楕円 601"/>
        <xdr:cNvSpPr/>
      </xdr:nvSpPr>
      <xdr:spPr>
        <a:xfrm>
          <a:off x="22110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139717</xdr:rowOff>
    </xdr:from>
    <xdr:ext cx="469744" cy="259045"/>
    <xdr:sp macro="" textlink="">
      <xdr:nvSpPr>
        <xdr:cNvPr id="603" name="【学校施設】&#10;一人当たり面積該当値テキスト"/>
        <xdr:cNvSpPr txBox="1"/>
      </xdr:nvSpPr>
      <xdr:spPr>
        <a:xfrm>
          <a:off x="22199600" y="974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146558</xdr:rowOff>
    </xdr:from>
    <xdr:to>
      <xdr:col>112</xdr:col>
      <xdr:colOff>38100</xdr:colOff>
      <xdr:row>58</xdr:row>
      <xdr:rowOff>76708</xdr:rowOff>
    </xdr:to>
    <xdr:sp macro="" textlink="">
      <xdr:nvSpPr>
        <xdr:cNvPr id="604" name="楕円 603"/>
        <xdr:cNvSpPr/>
      </xdr:nvSpPr>
      <xdr:spPr>
        <a:xfrm>
          <a:off x="21272500" y="991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167640</xdr:rowOff>
    </xdr:from>
    <xdr:to>
      <xdr:col>116</xdr:col>
      <xdr:colOff>63500</xdr:colOff>
      <xdr:row>58</xdr:row>
      <xdr:rowOff>25908</xdr:rowOff>
    </xdr:to>
    <xdr:cxnSp macro="">
      <xdr:nvCxnSpPr>
        <xdr:cNvPr id="605" name="直線コネクタ 604"/>
        <xdr:cNvCxnSpPr/>
      </xdr:nvCxnSpPr>
      <xdr:spPr>
        <a:xfrm flipV="1">
          <a:off x="21323300" y="994029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5588</xdr:rowOff>
    </xdr:from>
    <xdr:to>
      <xdr:col>107</xdr:col>
      <xdr:colOff>101600</xdr:colOff>
      <xdr:row>58</xdr:row>
      <xdr:rowOff>107188</xdr:rowOff>
    </xdr:to>
    <xdr:sp macro="" textlink="">
      <xdr:nvSpPr>
        <xdr:cNvPr id="606" name="楕円 605"/>
        <xdr:cNvSpPr/>
      </xdr:nvSpPr>
      <xdr:spPr>
        <a:xfrm>
          <a:off x="20383500" y="99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25908</xdr:rowOff>
    </xdr:from>
    <xdr:to>
      <xdr:col>111</xdr:col>
      <xdr:colOff>177800</xdr:colOff>
      <xdr:row>58</xdr:row>
      <xdr:rowOff>56388</xdr:rowOff>
    </xdr:to>
    <xdr:cxnSp macro="">
      <xdr:nvCxnSpPr>
        <xdr:cNvPr id="607" name="直線コネクタ 606"/>
        <xdr:cNvCxnSpPr/>
      </xdr:nvCxnSpPr>
      <xdr:spPr>
        <a:xfrm flipV="1">
          <a:off x="20434300" y="997000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35306</xdr:rowOff>
    </xdr:from>
    <xdr:to>
      <xdr:col>102</xdr:col>
      <xdr:colOff>165100</xdr:colOff>
      <xdr:row>58</xdr:row>
      <xdr:rowOff>136906</xdr:rowOff>
    </xdr:to>
    <xdr:sp macro="" textlink="">
      <xdr:nvSpPr>
        <xdr:cNvPr id="608" name="楕円 607"/>
        <xdr:cNvSpPr/>
      </xdr:nvSpPr>
      <xdr:spPr>
        <a:xfrm>
          <a:off x="19494500" y="99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56388</xdr:rowOff>
    </xdr:from>
    <xdr:to>
      <xdr:col>107</xdr:col>
      <xdr:colOff>50800</xdr:colOff>
      <xdr:row>58</xdr:row>
      <xdr:rowOff>86106</xdr:rowOff>
    </xdr:to>
    <xdr:cxnSp macro="">
      <xdr:nvCxnSpPr>
        <xdr:cNvPr id="609" name="直線コネクタ 608"/>
        <xdr:cNvCxnSpPr/>
      </xdr:nvCxnSpPr>
      <xdr:spPr>
        <a:xfrm flipV="1">
          <a:off x="19545300" y="1000048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16256</xdr:rowOff>
    </xdr:from>
    <xdr:to>
      <xdr:col>98</xdr:col>
      <xdr:colOff>38100</xdr:colOff>
      <xdr:row>58</xdr:row>
      <xdr:rowOff>117856</xdr:rowOff>
    </xdr:to>
    <xdr:sp macro="" textlink="">
      <xdr:nvSpPr>
        <xdr:cNvPr id="610" name="楕円 609"/>
        <xdr:cNvSpPr/>
      </xdr:nvSpPr>
      <xdr:spPr>
        <a:xfrm>
          <a:off x="18605500" y="99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67056</xdr:rowOff>
    </xdr:from>
    <xdr:to>
      <xdr:col>102</xdr:col>
      <xdr:colOff>114300</xdr:colOff>
      <xdr:row>58</xdr:row>
      <xdr:rowOff>86106</xdr:rowOff>
    </xdr:to>
    <xdr:cxnSp macro="">
      <xdr:nvCxnSpPr>
        <xdr:cNvPr id="611" name="直線コネクタ 610"/>
        <xdr:cNvCxnSpPr/>
      </xdr:nvCxnSpPr>
      <xdr:spPr>
        <a:xfrm>
          <a:off x="18656300" y="1001115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612" name="n_1aveValue【学校施設】&#10;一人当たり面積"/>
        <xdr:cNvSpPr txBox="1"/>
      </xdr:nvSpPr>
      <xdr:spPr>
        <a:xfrm>
          <a:off x="210757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613" name="n_2aveValue【学校施設】&#10;一人当たり面積"/>
        <xdr:cNvSpPr txBox="1"/>
      </xdr:nvSpPr>
      <xdr:spPr>
        <a:xfrm>
          <a:off x="20199427" y="1033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614" name="n_3aveValue【学校施設】&#10;一人当たり面積"/>
        <xdr:cNvSpPr txBox="1"/>
      </xdr:nvSpPr>
      <xdr:spPr>
        <a:xfrm>
          <a:off x="193104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615" name="n_4aveValue【学校施設】&#10;一人当たり面積"/>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93235</xdr:rowOff>
    </xdr:from>
    <xdr:ext cx="469744" cy="259045"/>
    <xdr:sp macro="" textlink="">
      <xdr:nvSpPr>
        <xdr:cNvPr id="616" name="n_1mainValue【学校施設】&#10;一人当たり面積"/>
        <xdr:cNvSpPr txBox="1"/>
      </xdr:nvSpPr>
      <xdr:spPr>
        <a:xfrm>
          <a:off x="21075727" y="969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123715</xdr:rowOff>
    </xdr:from>
    <xdr:ext cx="469744" cy="259045"/>
    <xdr:sp macro="" textlink="">
      <xdr:nvSpPr>
        <xdr:cNvPr id="617" name="n_2mainValue【学校施設】&#10;一人当たり面積"/>
        <xdr:cNvSpPr txBox="1"/>
      </xdr:nvSpPr>
      <xdr:spPr>
        <a:xfrm>
          <a:off x="20199427" y="972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153433</xdr:rowOff>
    </xdr:from>
    <xdr:ext cx="469744" cy="259045"/>
    <xdr:sp macro="" textlink="">
      <xdr:nvSpPr>
        <xdr:cNvPr id="618" name="n_3mainValue【学校施設】&#10;一人当たり面積"/>
        <xdr:cNvSpPr txBox="1"/>
      </xdr:nvSpPr>
      <xdr:spPr>
        <a:xfrm>
          <a:off x="19310427" y="975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134383</xdr:rowOff>
    </xdr:from>
    <xdr:ext cx="469744" cy="259045"/>
    <xdr:sp macro="" textlink="">
      <xdr:nvSpPr>
        <xdr:cNvPr id="619" name="n_4mainValue【学校施設】&#10;一人当たり面積"/>
        <xdr:cNvSpPr txBox="1"/>
      </xdr:nvSpPr>
      <xdr:spPr>
        <a:xfrm>
          <a:off x="18421427" y="973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45" name="直線コネクタ 644"/>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48" name="【児童館】&#10;有形固定資産減価償却率最大値テキスト"/>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49" name="直線コネクタ 648"/>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158404</xdr:rowOff>
    </xdr:from>
    <xdr:ext cx="405111" cy="259045"/>
    <xdr:sp macro="" textlink="">
      <xdr:nvSpPr>
        <xdr:cNvPr id="650" name="【児童館】&#10;有形固定資産減価償却率平均値テキスト"/>
        <xdr:cNvSpPr txBox="1"/>
      </xdr:nvSpPr>
      <xdr:spPr>
        <a:xfrm>
          <a:off x="16357600" y="1421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651" name="フローチャート: 判断 650"/>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652" name="フローチャート: 判断 651"/>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3" name="フローチャート: 判断 652"/>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54" name="フローチャート: 判断 653"/>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5" name="フローチャート: 判断 654"/>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52614</xdr:rowOff>
    </xdr:from>
    <xdr:to>
      <xdr:col>81</xdr:col>
      <xdr:colOff>101600</xdr:colOff>
      <xdr:row>86</xdr:row>
      <xdr:rowOff>154214</xdr:rowOff>
    </xdr:to>
    <xdr:sp macro="" textlink="">
      <xdr:nvSpPr>
        <xdr:cNvPr id="661" name="楕円 660"/>
        <xdr:cNvSpPr/>
      </xdr:nvSpPr>
      <xdr:spPr>
        <a:xfrm>
          <a:off x="15430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3629</xdr:rowOff>
    </xdr:from>
    <xdr:to>
      <xdr:col>76</xdr:col>
      <xdr:colOff>165100</xdr:colOff>
      <xdr:row>86</xdr:row>
      <xdr:rowOff>105229</xdr:rowOff>
    </xdr:to>
    <xdr:sp macro="" textlink="">
      <xdr:nvSpPr>
        <xdr:cNvPr id="662" name="楕円 661"/>
        <xdr:cNvSpPr/>
      </xdr:nvSpPr>
      <xdr:spPr>
        <a:xfrm>
          <a:off x="14541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54429</xdr:rowOff>
    </xdr:from>
    <xdr:to>
      <xdr:col>81</xdr:col>
      <xdr:colOff>50800</xdr:colOff>
      <xdr:row>86</xdr:row>
      <xdr:rowOff>103414</xdr:rowOff>
    </xdr:to>
    <xdr:cxnSp macro="">
      <xdr:nvCxnSpPr>
        <xdr:cNvPr id="663" name="直線コネクタ 662"/>
        <xdr:cNvCxnSpPr/>
      </xdr:nvCxnSpPr>
      <xdr:spPr>
        <a:xfrm>
          <a:off x="14592300" y="147991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126093</xdr:rowOff>
    </xdr:from>
    <xdr:to>
      <xdr:col>72</xdr:col>
      <xdr:colOff>38100</xdr:colOff>
      <xdr:row>86</xdr:row>
      <xdr:rowOff>56243</xdr:rowOff>
    </xdr:to>
    <xdr:sp macro="" textlink="">
      <xdr:nvSpPr>
        <xdr:cNvPr id="664" name="楕円 663"/>
        <xdr:cNvSpPr/>
      </xdr:nvSpPr>
      <xdr:spPr>
        <a:xfrm>
          <a:off x="1365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5443</xdr:rowOff>
    </xdr:from>
    <xdr:to>
      <xdr:col>76</xdr:col>
      <xdr:colOff>114300</xdr:colOff>
      <xdr:row>86</xdr:row>
      <xdr:rowOff>54429</xdr:rowOff>
    </xdr:to>
    <xdr:cxnSp macro="">
      <xdr:nvCxnSpPr>
        <xdr:cNvPr id="665" name="直線コネクタ 664"/>
        <xdr:cNvCxnSpPr/>
      </xdr:nvCxnSpPr>
      <xdr:spPr>
        <a:xfrm>
          <a:off x="13703300" y="147501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103232</xdr:rowOff>
    </xdr:from>
    <xdr:to>
      <xdr:col>67</xdr:col>
      <xdr:colOff>101600</xdr:colOff>
      <xdr:row>86</xdr:row>
      <xdr:rowOff>33382</xdr:rowOff>
    </xdr:to>
    <xdr:sp macro="" textlink="">
      <xdr:nvSpPr>
        <xdr:cNvPr id="666" name="楕円 665"/>
        <xdr:cNvSpPr/>
      </xdr:nvSpPr>
      <xdr:spPr>
        <a:xfrm>
          <a:off x="12763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154032</xdr:rowOff>
    </xdr:from>
    <xdr:to>
      <xdr:col>71</xdr:col>
      <xdr:colOff>177800</xdr:colOff>
      <xdr:row>86</xdr:row>
      <xdr:rowOff>5443</xdr:rowOff>
    </xdr:to>
    <xdr:cxnSp macro="">
      <xdr:nvCxnSpPr>
        <xdr:cNvPr id="667" name="直線コネクタ 666"/>
        <xdr:cNvCxnSpPr/>
      </xdr:nvCxnSpPr>
      <xdr:spPr>
        <a:xfrm>
          <a:off x="12814300" y="1472728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668" name="n_1aveValue【児童館】&#10;有形固定資産減価償却率"/>
        <xdr:cNvSpPr txBox="1"/>
      </xdr:nvSpPr>
      <xdr:spPr>
        <a:xfrm>
          <a:off x="15266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69" name="n_2aveValue【児童館】&#10;有形固定資産減価償却率"/>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670" name="n_3aveValue【児童館】&#10;有形固定資産減価償却率"/>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1" name="n_4aveValue【児童館】&#10;有形固定資産減価償却率"/>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145341</xdr:rowOff>
    </xdr:from>
    <xdr:ext cx="405111" cy="259045"/>
    <xdr:sp macro="" textlink="">
      <xdr:nvSpPr>
        <xdr:cNvPr id="672" name="n_1mainValue【児童館】&#10;有形固定資産減価償却率"/>
        <xdr:cNvSpPr txBox="1"/>
      </xdr:nvSpPr>
      <xdr:spPr>
        <a:xfrm>
          <a:off x="15266044" y="1489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96356</xdr:rowOff>
    </xdr:from>
    <xdr:ext cx="405111" cy="259045"/>
    <xdr:sp macro="" textlink="">
      <xdr:nvSpPr>
        <xdr:cNvPr id="673" name="n_2mainValue【児童館】&#10;有形固定資産減価償却率"/>
        <xdr:cNvSpPr txBox="1"/>
      </xdr:nvSpPr>
      <xdr:spPr>
        <a:xfrm>
          <a:off x="14389744" y="1484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47370</xdr:rowOff>
    </xdr:from>
    <xdr:ext cx="405111" cy="259045"/>
    <xdr:sp macro="" textlink="">
      <xdr:nvSpPr>
        <xdr:cNvPr id="674" name="n_3mainValue【児童館】&#10;有形固定資産減価償却率"/>
        <xdr:cNvSpPr txBox="1"/>
      </xdr:nvSpPr>
      <xdr:spPr>
        <a:xfrm>
          <a:off x="13500744"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24509</xdr:rowOff>
    </xdr:from>
    <xdr:ext cx="405111" cy="259045"/>
    <xdr:sp macro="" textlink="">
      <xdr:nvSpPr>
        <xdr:cNvPr id="675" name="n_4mainValue【児童館】&#10;有形固定資産減価償却率"/>
        <xdr:cNvSpPr txBox="1"/>
      </xdr:nvSpPr>
      <xdr:spPr>
        <a:xfrm>
          <a:off x="126117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01" name="直線コネクタ 700"/>
        <xdr:cNvCxnSpPr/>
      </xdr:nvCxnSpPr>
      <xdr:spPr>
        <a:xfrm flipV="1">
          <a:off x="22160864" y="132969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2"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03" name="直線コネクタ 702"/>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4"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5" name="直線コネクタ 704"/>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06" name="【児童館】&#10;一人当たり面積平均値テキスト"/>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07" name="フローチャート: 判断 706"/>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08" name="フローチャート: 判断 707"/>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09" name="フローチャート: 判断 708"/>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0" name="フローチャート: 判断 709"/>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11" name="フローチャート: 判断 710"/>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17" name="楕円 716"/>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158750</xdr:rowOff>
    </xdr:from>
    <xdr:to>
      <xdr:col>107</xdr:col>
      <xdr:colOff>101600</xdr:colOff>
      <xdr:row>86</xdr:row>
      <xdr:rowOff>88900</xdr:rowOff>
    </xdr:to>
    <xdr:sp macro="" textlink="">
      <xdr:nvSpPr>
        <xdr:cNvPr id="718" name="楕円 717"/>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19" name="直線コネクタ 718"/>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20" name="楕円 719"/>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21" name="直線コネクタ 720"/>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109764</xdr:rowOff>
    </xdr:from>
    <xdr:to>
      <xdr:col>98</xdr:col>
      <xdr:colOff>38100</xdr:colOff>
      <xdr:row>86</xdr:row>
      <xdr:rowOff>39914</xdr:rowOff>
    </xdr:to>
    <xdr:sp macro="" textlink="">
      <xdr:nvSpPr>
        <xdr:cNvPr id="722" name="楕円 721"/>
        <xdr:cNvSpPr/>
      </xdr:nvSpPr>
      <xdr:spPr>
        <a:xfrm>
          <a:off x="18605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160564</xdr:rowOff>
    </xdr:from>
    <xdr:to>
      <xdr:col>102</xdr:col>
      <xdr:colOff>114300</xdr:colOff>
      <xdr:row>86</xdr:row>
      <xdr:rowOff>38100</xdr:rowOff>
    </xdr:to>
    <xdr:cxnSp macro="">
      <xdr:nvCxnSpPr>
        <xdr:cNvPr id="723" name="直線コネクタ 722"/>
        <xdr:cNvCxnSpPr/>
      </xdr:nvCxnSpPr>
      <xdr:spPr>
        <a:xfrm>
          <a:off x="18656300" y="147338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24"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25" name="n_2aveValue【児童館】&#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26" name="n_3aveValue【児童館】&#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27" name="n_4aveValue【児童館】&#10;一人当たり面積"/>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28"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29"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30"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31041</xdr:rowOff>
    </xdr:from>
    <xdr:ext cx="469744" cy="259045"/>
    <xdr:sp macro="" textlink="">
      <xdr:nvSpPr>
        <xdr:cNvPr id="731" name="n_4mainValue【児童館】&#10;一人当たり面積"/>
        <xdr:cNvSpPr txBox="1"/>
      </xdr:nvSpPr>
      <xdr:spPr>
        <a:xfrm>
          <a:off x="18421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類似団体と比較して特に有形固定資産減価償却率が高い施設は，公営住宅であり，耐用年限を経過した住宅や，改修時期を迎えている住宅が多いことにより償却率が高くなっている。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一人当たり面積については，類似団体と比較してほとんどの施設において高い数値となっている。本市は</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市町村</a:t>
          </a:r>
          <a:r>
            <a:rPr kumimoji="1" lang="ja-JP" altLang="ja-JP" sz="1100">
              <a:solidFill>
                <a:schemeClr val="dk1"/>
              </a:solidFill>
              <a:effectLst/>
              <a:latin typeface="+mn-lt"/>
              <a:ea typeface="+mn-ea"/>
              <a:cs typeface="+mn-cs"/>
            </a:rPr>
            <a:t>が合併したことに伴い機能の重複した施設が依然として多く，人口規模と比較して多くの公共施設が配置され，類似団体よりも資産保有量が多くなっていることが要因である。また，令和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末と比較して道路等の整備に伴う資産の増加と人口減少の影響により，住民一人当たりの資産は増加傾向となっている。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公共施設等総合管理計画に基づき適正な資産規模を目指し，新規整備の抑制や施設の廃止・集約化・複合化など資産保有量の減少に取り組む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48,768
47,978
778.18
42,672,991
41,530,112
879,027
22,291,084
44,438,546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147519</xdr:rowOff>
    </xdr:from>
    <xdr:ext cx="405111" cy="259045"/>
    <xdr:sp macro="" textlink="">
      <xdr:nvSpPr>
        <xdr:cNvPr id="63" name="【図書館】&#10;有形固定資産減価償却率平均値テキスト"/>
        <xdr:cNvSpPr txBox="1"/>
      </xdr:nvSpPr>
      <xdr:spPr>
        <a:xfrm>
          <a:off x="4673600" y="631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164193</xdr:rowOff>
    </xdr:from>
    <xdr:to>
      <xdr:col>24</xdr:col>
      <xdr:colOff>114300</xdr:colOff>
      <xdr:row>37</xdr:row>
      <xdr:rowOff>94343</xdr:rowOff>
    </xdr:to>
    <xdr:sp macro="" textlink="">
      <xdr:nvSpPr>
        <xdr:cNvPr id="74" name="楕円 73"/>
        <xdr:cNvSpPr/>
      </xdr:nvSpPr>
      <xdr:spPr>
        <a:xfrm>
          <a:off x="45847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15620</xdr:rowOff>
    </xdr:from>
    <xdr:ext cx="405111" cy="259045"/>
    <xdr:sp macro="" textlink="">
      <xdr:nvSpPr>
        <xdr:cNvPr id="75" name="【図書館】&#10;有形固定資産減価償却率該当値テキスト"/>
        <xdr:cNvSpPr txBox="1"/>
      </xdr:nvSpPr>
      <xdr:spPr>
        <a:xfrm>
          <a:off x="4673600" y="618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123372</xdr:rowOff>
    </xdr:from>
    <xdr:to>
      <xdr:col>20</xdr:col>
      <xdr:colOff>38100</xdr:colOff>
      <xdr:row>37</xdr:row>
      <xdr:rowOff>53522</xdr:rowOff>
    </xdr:to>
    <xdr:sp macro="" textlink="">
      <xdr:nvSpPr>
        <xdr:cNvPr id="76" name="楕円 75"/>
        <xdr:cNvSpPr/>
      </xdr:nvSpPr>
      <xdr:spPr>
        <a:xfrm>
          <a:off x="3746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2722</xdr:rowOff>
    </xdr:from>
    <xdr:to>
      <xdr:col>24</xdr:col>
      <xdr:colOff>63500</xdr:colOff>
      <xdr:row>37</xdr:row>
      <xdr:rowOff>43543</xdr:rowOff>
    </xdr:to>
    <xdr:cxnSp macro="">
      <xdr:nvCxnSpPr>
        <xdr:cNvPr id="77" name="直線コネクタ 76"/>
        <xdr:cNvCxnSpPr/>
      </xdr:nvCxnSpPr>
      <xdr:spPr>
        <a:xfrm>
          <a:off x="3797300" y="6346372"/>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79284</xdr:rowOff>
    </xdr:from>
    <xdr:to>
      <xdr:col>15</xdr:col>
      <xdr:colOff>101600</xdr:colOff>
      <xdr:row>37</xdr:row>
      <xdr:rowOff>9434</xdr:rowOff>
    </xdr:to>
    <xdr:sp macro="" textlink="">
      <xdr:nvSpPr>
        <xdr:cNvPr id="78" name="楕円 77"/>
        <xdr:cNvSpPr/>
      </xdr:nvSpPr>
      <xdr:spPr>
        <a:xfrm>
          <a:off x="2857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130084</xdr:rowOff>
    </xdr:from>
    <xdr:to>
      <xdr:col>19</xdr:col>
      <xdr:colOff>177800</xdr:colOff>
      <xdr:row>37</xdr:row>
      <xdr:rowOff>2722</xdr:rowOff>
    </xdr:to>
    <xdr:cxnSp macro="">
      <xdr:nvCxnSpPr>
        <xdr:cNvPr id="79" name="直線コネクタ 78"/>
        <xdr:cNvCxnSpPr/>
      </xdr:nvCxnSpPr>
      <xdr:spPr>
        <a:xfrm>
          <a:off x="2908300" y="630228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41728</xdr:rowOff>
    </xdr:from>
    <xdr:to>
      <xdr:col>10</xdr:col>
      <xdr:colOff>165100</xdr:colOff>
      <xdr:row>36</xdr:row>
      <xdr:rowOff>143328</xdr:rowOff>
    </xdr:to>
    <xdr:sp macro="" textlink="">
      <xdr:nvSpPr>
        <xdr:cNvPr id="80" name="楕円 79"/>
        <xdr:cNvSpPr/>
      </xdr:nvSpPr>
      <xdr:spPr>
        <a:xfrm>
          <a:off x="1968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92528</xdr:rowOff>
    </xdr:from>
    <xdr:to>
      <xdr:col>15</xdr:col>
      <xdr:colOff>50800</xdr:colOff>
      <xdr:row>36</xdr:row>
      <xdr:rowOff>130084</xdr:rowOff>
    </xdr:to>
    <xdr:cxnSp macro="">
      <xdr:nvCxnSpPr>
        <xdr:cNvPr id="81" name="直線コネクタ 80"/>
        <xdr:cNvCxnSpPr/>
      </xdr:nvCxnSpPr>
      <xdr:spPr>
        <a:xfrm>
          <a:off x="2019300" y="626472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107043</xdr:rowOff>
    </xdr:from>
    <xdr:to>
      <xdr:col>6</xdr:col>
      <xdr:colOff>38100</xdr:colOff>
      <xdr:row>37</xdr:row>
      <xdr:rowOff>37193</xdr:rowOff>
    </xdr:to>
    <xdr:sp macro="" textlink="">
      <xdr:nvSpPr>
        <xdr:cNvPr id="82" name="楕円 81"/>
        <xdr:cNvSpPr/>
      </xdr:nvSpPr>
      <xdr:spPr>
        <a:xfrm>
          <a:off x="1079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92528</xdr:rowOff>
    </xdr:from>
    <xdr:to>
      <xdr:col>10</xdr:col>
      <xdr:colOff>114300</xdr:colOff>
      <xdr:row>36</xdr:row>
      <xdr:rowOff>157843</xdr:rowOff>
    </xdr:to>
    <xdr:cxnSp macro="">
      <xdr:nvCxnSpPr>
        <xdr:cNvPr id="83" name="直線コネクタ 82"/>
        <xdr:cNvCxnSpPr/>
      </xdr:nvCxnSpPr>
      <xdr:spPr>
        <a:xfrm flipV="1">
          <a:off x="1130300" y="6264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54446</xdr:rowOff>
    </xdr:from>
    <xdr:ext cx="405111" cy="259045"/>
    <xdr:sp macro="" textlink="">
      <xdr:nvSpPr>
        <xdr:cNvPr id="84" name="n_1aveValue【図書館】&#10;有形固定資産減価償却率"/>
        <xdr:cNvSpPr txBox="1"/>
      </xdr:nvSpPr>
      <xdr:spPr>
        <a:xfrm>
          <a:off x="35820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5" name="n_2aveValue【図書館】&#10;有形固定資産減価償却率"/>
        <xdr:cNvSpPr txBox="1"/>
      </xdr:nvSpPr>
      <xdr:spPr>
        <a:xfrm>
          <a:off x="2705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46281</xdr:rowOff>
    </xdr:from>
    <xdr:ext cx="405111" cy="259045"/>
    <xdr:sp macro="" textlink="">
      <xdr:nvSpPr>
        <xdr:cNvPr id="86" name="n_3aveValue【図書館】&#10;有形固定資産減価償却率"/>
        <xdr:cNvSpPr txBox="1"/>
      </xdr:nvSpPr>
      <xdr:spPr>
        <a:xfrm>
          <a:off x="18167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xdr:cNvSpPr txBox="1"/>
      </xdr:nvSpPr>
      <xdr:spPr>
        <a:xfrm>
          <a:off x="927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70049</xdr:rowOff>
    </xdr:from>
    <xdr:ext cx="405111" cy="259045"/>
    <xdr:sp macro="" textlink="">
      <xdr:nvSpPr>
        <xdr:cNvPr id="88" name="n_1main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25961</xdr:rowOff>
    </xdr:from>
    <xdr:ext cx="405111" cy="259045"/>
    <xdr:sp macro="" textlink="">
      <xdr:nvSpPr>
        <xdr:cNvPr id="89" name="n_2mainValue【図書館】&#10;有形固定資産減価償却率"/>
        <xdr:cNvSpPr txBox="1"/>
      </xdr:nvSpPr>
      <xdr:spPr>
        <a:xfrm>
          <a:off x="2705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159855</xdr:rowOff>
    </xdr:from>
    <xdr:ext cx="405111" cy="259045"/>
    <xdr:sp macro="" textlink="">
      <xdr:nvSpPr>
        <xdr:cNvPr id="90" name="n_3mainValue【図書館】&#10;有形固定資産減価償却率"/>
        <xdr:cNvSpPr txBox="1"/>
      </xdr:nvSpPr>
      <xdr:spPr>
        <a:xfrm>
          <a:off x="1816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91" name="n_4mainValue【図書館】&#10;有形固定資産減価償却率"/>
        <xdr:cNvSpPr txBox="1"/>
      </xdr:nvSpPr>
      <xdr:spPr>
        <a:xfrm>
          <a:off x="927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29" name="楕円 128"/>
        <xdr:cNvSpPr/>
      </xdr:nvSpPr>
      <xdr:spPr>
        <a:xfrm>
          <a:off x="10426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147845</xdr:rowOff>
    </xdr:from>
    <xdr:ext cx="469744" cy="259045"/>
    <xdr:sp macro="" textlink="">
      <xdr:nvSpPr>
        <xdr:cNvPr id="130" name="【図書館】&#10;一人当たり面積該当値テキスト"/>
        <xdr:cNvSpPr txBox="1"/>
      </xdr:nvSpPr>
      <xdr:spPr>
        <a:xfrm>
          <a:off x="10515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xdr:rowOff>
    </xdr:from>
    <xdr:to>
      <xdr:col>50</xdr:col>
      <xdr:colOff>165100</xdr:colOff>
      <xdr:row>40</xdr:row>
      <xdr:rowOff>104140</xdr:rowOff>
    </xdr:to>
    <xdr:sp macro="" textlink="">
      <xdr:nvSpPr>
        <xdr:cNvPr id="131" name="楕円 130"/>
        <xdr:cNvSpPr/>
      </xdr:nvSpPr>
      <xdr:spPr>
        <a:xfrm>
          <a:off x="9588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48768</xdr:rowOff>
    </xdr:from>
    <xdr:to>
      <xdr:col>55</xdr:col>
      <xdr:colOff>0</xdr:colOff>
      <xdr:row>40</xdr:row>
      <xdr:rowOff>53340</xdr:rowOff>
    </xdr:to>
    <xdr:cxnSp macro="">
      <xdr:nvCxnSpPr>
        <xdr:cNvPr id="132" name="直線コネクタ 131"/>
        <xdr:cNvCxnSpPr/>
      </xdr:nvCxnSpPr>
      <xdr:spPr>
        <a:xfrm flipV="1">
          <a:off x="9639300" y="69067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xdr:rowOff>
    </xdr:from>
    <xdr:to>
      <xdr:col>46</xdr:col>
      <xdr:colOff>38100</xdr:colOff>
      <xdr:row>40</xdr:row>
      <xdr:rowOff>108712</xdr:rowOff>
    </xdr:to>
    <xdr:sp macro="" textlink="">
      <xdr:nvSpPr>
        <xdr:cNvPr id="133" name="楕円 132"/>
        <xdr:cNvSpPr/>
      </xdr:nvSpPr>
      <xdr:spPr>
        <a:xfrm>
          <a:off x="8699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53340</xdr:rowOff>
    </xdr:from>
    <xdr:to>
      <xdr:col>50</xdr:col>
      <xdr:colOff>114300</xdr:colOff>
      <xdr:row>40</xdr:row>
      <xdr:rowOff>57912</xdr:rowOff>
    </xdr:to>
    <xdr:cxnSp macro="">
      <xdr:nvCxnSpPr>
        <xdr:cNvPr id="134" name="直線コネクタ 133"/>
        <xdr:cNvCxnSpPr/>
      </xdr:nvCxnSpPr>
      <xdr:spPr>
        <a:xfrm flipV="1">
          <a:off x="8750300" y="6911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xdr:rowOff>
    </xdr:from>
    <xdr:to>
      <xdr:col>41</xdr:col>
      <xdr:colOff>101600</xdr:colOff>
      <xdr:row>40</xdr:row>
      <xdr:rowOff>113284</xdr:rowOff>
    </xdr:to>
    <xdr:sp macro="" textlink="">
      <xdr:nvSpPr>
        <xdr:cNvPr id="135" name="楕円 134"/>
        <xdr:cNvSpPr/>
      </xdr:nvSpPr>
      <xdr:spPr>
        <a:xfrm>
          <a:off x="7810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57912</xdr:rowOff>
    </xdr:from>
    <xdr:to>
      <xdr:col>45</xdr:col>
      <xdr:colOff>177800</xdr:colOff>
      <xdr:row>40</xdr:row>
      <xdr:rowOff>62484</xdr:rowOff>
    </xdr:to>
    <xdr:cxnSp macro="">
      <xdr:nvCxnSpPr>
        <xdr:cNvPr id="136" name="直線コネクタ 135"/>
        <xdr:cNvCxnSpPr/>
      </xdr:nvCxnSpPr>
      <xdr:spPr>
        <a:xfrm flipV="1">
          <a:off x="7861300" y="6915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20828</xdr:rowOff>
    </xdr:from>
    <xdr:to>
      <xdr:col>36</xdr:col>
      <xdr:colOff>165100</xdr:colOff>
      <xdr:row>40</xdr:row>
      <xdr:rowOff>122428</xdr:rowOff>
    </xdr:to>
    <xdr:sp macro="" textlink="">
      <xdr:nvSpPr>
        <xdr:cNvPr id="137" name="楕円 136"/>
        <xdr:cNvSpPr/>
      </xdr:nvSpPr>
      <xdr:spPr>
        <a:xfrm>
          <a:off x="6921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62484</xdr:rowOff>
    </xdr:from>
    <xdr:to>
      <xdr:col>41</xdr:col>
      <xdr:colOff>50800</xdr:colOff>
      <xdr:row>40</xdr:row>
      <xdr:rowOff>71628</xdr:rowOff>
    </xdr:to>
    <xdr:cxnSp macro="">
      <xdr:nvCxnSpPr>
        <xdr:cNvPr id="138" name="直線コネクタ 137"/>
        <xdr:cNvCxnSpPr/>
      </xdr:nvCxnSpPr>
      <xdr:spPr>
        <a:xfrm flipV="1">
          <a:off x="6972300" y="6920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95267</xdr:rowOff>
    </xdr:from>
    <xdr:ext cx="469744" cy="259045"/>
    <xdr:sp macro="" textlink="">
      <xdr:nvSpPr>
        <xdr:cNvPr id="139" name="n_1aveValue【図書館】&#10;一人当たり面積"/>
        <xdr:cNvSpPr txBox="1"/>
      </xdr:nvSpPr>
      <xdr:spPr>
        <a:xfrm>
          <a:off x="9391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0" name="n_2aveValue【図書館】&#10;一人当たり面積"/>
        <xdr:cNvSpPr txBox="1"/>
      </xdr:nvSpPr>
      <xdr:spPr>
        <a:xfrm>
          <a:off x="8515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120667</xdr:rowOff>
    </xdr:from>
    <xdr:ext cx="469744" cy="259045"/>
    <xdr:sp macro="" textlink="">
      <xdr:nvSpPr>
        <xdr:cNvPr id="143" name="n_1mainValue【図書館】&#10;一人当たり面積"/>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125239</xdr:rowOff>
    </xdr:from>
    <xdr:ext cx="469744" cy="259045"/>
    <xdr:sp macro="" textlink="">
      <xdr:nvSpPr>
        <xdr:cNvPr id="144" name="n_2main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129811</xdr:rowOff>
    </xdr:from>
    <xdr:ext cx="469744" cy="259045"/>
    <xdr:sp macro="" textlink="">
      <xdr:nvSpPr>
        <xdr:cNvPr id="145" name="n_3mainValue【図書館】&#10;一人当たり面積"/>
        <xdr:cNvSpPr txBox="1"/>
      </xdr:nvSpPr>
      <xdr:spPr>
        <a:xfrm>
          <a:off x="7626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138955</xdr:rowOff>
    </xdr:from>
    <xdr:ext cx="469744" cy="259045"/>
    <xdr:sp macro="" textlink="">
      <xdr:nvSpPr>
        <xdr:cNvPr id="146" name="n_4mainValue【図書館】&#10;一人当たり面積"/>
        <xdr:cNvSpPr txBox="1"/>
      </xdr:nvSpPr>
      <xdr:spPr>
        <a:xfrm>
          <a:off x="67374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160655</xdr:rowOff>
    </xdr:from>
    <xdr:to>
      <xdr:col>24</xdr:col>
      <xdr:colOff>114300</xdr:colOff>
      <xdr:row>63</xdr:row>
      <xdr:rowOff>90805</xdr:rowOff>
    </xdr:to>
    <xdr:sp macro="" textlink="">
      <xdr:nvSpPr>
        <xdr:cNvPr id="187" name="楕円 186"/>
        <xdr:cNvSpPr/>
      </xdr:nvSpPr>
      <xdr:spPr>
        <a:xfrm>
          <a:off x="45847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75582</xdr:rowOff>
    </xdr:from>
    <xdr:ext cx="405111" cy="259045"/>
    <xdr:sp macro="" textlink="">
      <xdr:nvSpPr>
        <xdr:cNvPr id="188" name="【体育館・プール】&#10;有形固定資産減価償却率該当値テキスト"/>
        <xdr:cNvSpPr txBox="1"/>
      </xdr:nvSpPr>
      <xdr:spPr>
        <a:xfrm>
          <a:off x="4673600" y="1070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153035</xdr:rowOff>
    </xdr:from>
    <xdr:to>
      <xdr:col>20</xdr:col>
      <xdr:colOff>38100</xdr:colOff>
      <xdr:row>63</xdr:row>
      <xdr:rowOff>83185</xdr:rowOff>
    </xdr:to>
    <xdr:sp macro="" textlink="">
      <xdr:nvSpPr>
        <xdr:cNvPr id="189" name="楕円 188"/>
        <xdr:cNvSpPr/>
      </xdr:nvSpPr>
      <xdr:spPr>
        <a:xfrm>
          <a:off x="3746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32385</xdr:rowOff>
    </xdr:from>
    <xdr:to>
      <xdr:col>24</xdr:col>
      <xdr:colOff>63500</xdr:colOff>
      <xdr:row>63</xdr:row>
      <xdr:rowOff>40005</xdr:rowOff>
    </xdr:to>
    <xdr:cxnSp macro="">
      <xdr:nvCxnSpPr>
        <xdr:cNvPr id="190" name="直線コネクタ 189"/>
        <xdr:cNvCxnSpPr/>
      </xdr:nvCxnSpPr>
      <xdr:spPr>
        <a:xfrm>
          <a:off x="3797300" y="1083373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130175</xdr:rowOff>
    </xdr:from>
    <xdr:to>
      <xdr:col>15</xdr:col>
      <xdr:colOff>101600</xdr:colOff>
      <xdr:row>63</xdr:row>
      <xdr:rowOff>60325</xdr:rowOff>
    </xdr:to>
    <xdr:sp macro="" textlink="">
      <xdr:nvSpPr>
        <xdr:cNvPr id="191" name="楕円 190"/>
        <xdr:cNvSpPr/>
      </xdr:nvSpPr>
      <xdr:spPr>
        <a:xfrm>
          <a:off x="2857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9525</xdr:rowOff>
    </xdr:from>
    <xdr:to>
      <xdr:col>19</xdr:col>
      <xdr:colOff>177800</xdr:colOff>
      <xdr:row>63</xdr:row>
      <xdr:rowOff>32385</xdr:rowOff>
    </xdr:to>
    <xdr:cxnSp macro="">
      <xdr:nvCxnSpPr>
        <xdr:cNvPr id="192" name="直線コネクタ 191"/>
        <xdr:cNvCxnSpPr/>
      </xdr:nvCxnSpPr>
      <xdr:spPr>
        <a:xfrm>
          <a:off x="2908300" y="108108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132080</xdr:rowOff>
    </xdr:from>
    <xdr:to>
      <xdr:col>10</xdr:col>
      <xdr:colOff>165100</xdr:colOff>
      <xdr:row>63</xdr:row>
      <xdr:rowOff>62230</xdr:rowOff>
    </xdr:to>
    <xdr:sp macro="" textlink="">
      <xdr:nvSpPr>
        <xdr:cNvPr id="193" name="楕円 192"/>
        <xdr:cNvSpPr/>
      </xdr:nvSpPr>
      <xdr:spPr>
        <a:xfrm>
          <a:off x="196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9525</xdr:rowOff>
    </xdr:from>
    <xdr:to>
      <xdr:col>15</xdr:col>
      <xdr:colOff>50800</xdr:colOff>
      <xdr:row>63</xdr:row>
      <xdr:rowOff>11430</xdr:rowOff>
    </xdr:to>
    <xdr:cxnSp macro="">
      <xdr:nvCxnSpPr>
        <xdr:cNvPr id="194" name="直線コネクタ 193"/>
        <xdr:cNvCxnSpPr/>
      </xdr:nvCxnSpPr>
      <xdr:spPr>
        <a:xfrm flipV="1">
          <a:off x="2019300" y="108108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168275</xdr:rowOff>
    </xdr:from>
    <xdr:to>
      <xdr:col>6</xdr:col>
      <xdr:colOff>38100</xdr:colOff>
      <xdr:row>63</xdr:row>
      <xdr:rowOff>98425</xdr:rowOff>
    </xdr:to>
    <xdr:sp macro="" textlink="">
      <xdr:nvSpPr>
        <xdr:cNvPr id="195" name="楕円 194"/>
        <xdr:cNvSpPr/>
      </xdr:nvSpPr>
      <xdr:spPr>
        <a:xfrm>
          <a:off x="1079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11430</xdr:rowOff>
    </xdr:from>
    <xdr:to>
      <xdr:col>10</xdr:col>
      <xdr:colOff>114300</xdr:colOff>
      <xdr:row>63</xdr:row>
      <xdr:rowOff>47625</xdr:rowOff>
    </xdr:to>
    <xdr:cxnSp macro="">
      <xdr:nvCxnSpPr>
        <xdr:cNvPr id="196" name="直線コネクタ 195"/>
        <xdr:cNvCxnSpPr/>
      </xdr:nvCxnSpPr>
      <xdr:spPr>
        <a:xfrm flipV="1">
          <a:off x="1130300" y="108127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74312</xdr:rowOff>
    </xdr:from>
    <xdr:ext cx="405111" cy="259045"/>
    <xdr:sp macro="" textlink="">
      <xdr:nvSpPr>
        <xdr:cNvPr id="201" name="n_1mainValue【体育館・プール】&#10;有形固定資産減価償却率"/>
        <xdr:cNvSpPr txBox="1"/>
      </xdr:nvSpPr>
      <xdr:spPr>
        <a:xfrm>
          <a:off x="3582044"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51452</xdr:rowOff>
    </xdr:from>
    <xdr:ext cx="405111" cy="259045"/>
    <xdr:sp macro="" textlink="">
      <xdr:nvSpPr>
        <xdr:cNvPr id="202" name="n_2mainValue【体育館・プール】&#10;有形固定資産減価償却率"/>
        <xdr:cNvSpPr txBox="1"/>
      </xdr:nvSpPr>
      <xdr:spPr>
        <a:xfrm>
          <a:off x="27057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53357</xdr:rowOff>
    </xdr:from>
    <xdr:ext cx="405111" cy="259045"/>
    <xdr:sp macro="" textlink="">
      <xdr:nvSpPr>
        <xdr:cNvPr id="203" name="n_3mainValue【体育館・プール】&#10;有形固定資産減価償却率"/>
        <xdr:cNvSpPr txBox="1"/>
      </xdr:nvSpPr>
      <xdr:spPr>
        <a:xfrm>
          <a:off x="1816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89552</xdr:rowOff>
    </xdr:from>
    <xdr:ext cx="405111" cy="259045"/>
    <xdr:sp macro="" textlink="">
      <xdr:nvSpPr>
        <xdr:cNvPr id="204" name="n_4mainValue【体育館・プール】&#10;有形固定資産減価償却率"/>
        <xdr:cNvSpPr txBox="1"/>
      </xdr:nvSpPr>
      <xdr:spPr>
        <a:xfrm>
          <a:off x="9277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3" name="【体育館・プール】&#10;一人当たり面積平均値テキスト"/>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69850</xdr:rowOff>
    </xdr:from>
    <xdr:to>
      <xdr:col>55</xdr:col>
      <xdr:colOff>50800</xdr:colOff>
      <xdr:row>63</xdr:row>
      <xdr:rowOff>0</xdr:rowOff>
    </xdr:to>
    <xdr:sp macro="" textlink="">
      <xdr:nvSpPr>
        <xdr:cNvPr id="244" name="楕円 243"/>
        <xdr:cNvSpPr/>
      </xdr:nvSpPr>
      <xdr:spPr>
        <a:xfrm>
          <a:off x="104267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48277</xdr:rowOff>
    </xdr:from>
    <xdr:ext cx="469744" cy="259045"/>
    <xdr:sp macro="" textlink="">
      <xdr:nvSpPr>
        <xdr:cNvPr id="245" name="【体育館・プール】&#10;一人当たり面積該当値テキスト"/>
        <xdr:cNvSpPr txBox="1"/>
      </xdr:nvSpPr>
      <xdr:spPr>
        <a:xfrm>
          <a:off x="10515600" y="1067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74930</xdr:rowOff>
    </xdr:from>
    <xdr:to>
      <xdr:col>50</xdr:col>
      <xdr:colOff>165100</xdr:colOff>
      <xdr:row>63</xdr:row>
      <xdr:rowOff>5080</xdr:rowOff>
    </xdr:to>
    <xdr:sp macro="" textlink="">
      <xdr:nvSpPr>
        <xdr:cNvPr id="246" name="楕円 245"/>
        <xdr:cNvSpPr/>
      </xdr:nvSpPr>
      <xdr:spPr>
        <a:xfrm>
          <a:off x="958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120650</xdr:rowOff>
    </xdr:from>
    <xdr:to>
      <xdr:col>55</xdr:col>
      <xdr:colOff>0</xdr:colOff>
      <xdr:row>62</xdr:row>
      <xdr:rowOff>125730</xdr:rowOff>
    </xdr:to>
    <xdr:cxnSp macro="">
      <xdr:nvCxnSpPr>
        <xdr:cNvPr id="247" name="直線コネクタ 246"/>
        <xdr:cNvCxnSpPr/>
      </xdr:nvCxnSpPr>
      <xdr:spPr>
        <a:xfrm flipV="1">
          <a:off x="9639300" y="107505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80010</xdr:rowOff>
    </xdr:from>
    <xdr:to>
      <xdr:col>46</xdr:col>
      <xdr:colOff>38100</xdr:colOff>
      <xdr:row>63</xdr:row>
      <xdr:rowOff>10160</xdr:rowOff>
    </xdr:to>
    <xdr:sp macro="" textlink="">
      <xdr:nvSpPr>
        <xdr:cNvPr id="248" name="楕円 247"/>
        <xdr:cNvSpPr/>
      </xdr:nvSpPr>
      <xdr:spPr>
        <a:xfrm>
          <a:off x="8699500" y="107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125730</xdr:rowOff>
    </xdr:from>
    <xdr:to>
      <xdr:col>50</xdr:col>
      <xdr:colOff>114300</xdr:colOff>
      <xdr:row>62</xdr:row>
      <xdr:rowOff>130810</xdr:rowOff>
    </xdr:to>
    <xdr:cxnSp macro="">
      <xdr:nvCxnSpPr>
        <xdr:cNvPr id="249" name="直線コネクタ 248"/>
        <xdr:cNvCxnSpPr/>
      </xdr:nvCxnSpPr>
      <xdr:spPr>
        <a:xfrm flipV="1">
          <a:off x="8750300" y="107556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83820</xdr:rowOff>
    </xdr:from>
    <xdr:to>
      <xdr:col>41</xdr:col>
      <xdr:colOff>101600</xdr:colOff>
      <xdr:row>63</xdr:row>
      <xdr:rowOff>13970</xdr:rowOff>
    </xdr:to>
    <xdr:sp macro="" textlink="">
      <xdr:nvSpPr>
        <xdr:cNvPr id="250" name="楕円 249"/>
        <xdr:cNvSpPr/>
      </xdr:nvSpPr>
      <xdr:spPr>
        <a:xfrm>
          <a:off x="78105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130810</xdr:rowOff>
    </xdr:from>
    <xdr:to>
      <xdr:col>45</xdr:col>
      <xdr:colOff>177800</xdr:colOff>
      <xdr:row>62</xdr:row>
      <xdr:rowOff>134620</xdr:rowOff>
    </xdr:to>
    <xdr:cxnSp macro="">
      <xdr:nvCxnSpPr>
        <xdr:cNvPr id="251" name="直線コネクタ 250"/>
        <xdr:cNvCxnSpPr/>
      </xdr:nvCxnSpPr>
      <xdr:spPr>
        <a:xfrm flipV="1">
          <a:off x="7861300" y="107607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86360</xdr:rowOff>
    </xdr:from>
    <xdr:to>
      <xdr:col>36</xdr:col>
      <xdr:colOff>165100</xdr:colOff>
      <xdr:row>63</xdr:row>
      <xdr:rowOff>16510</xdr:rowOff>
    </xdr:to>
    <xdr:sp macro="" textlink="">
      <xdr:nvSpPr>
        <xdr:cNvPr id="252" name="楕円 251"/>
        <xdr:cNvSpPr/>
      </xdr:nvSpPr>
      <xdr:spPr>
        <a:xfrm>
          <a:off x="6921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134620</xdr:rowOff>
    </xdr:from>
    <xdr:to>
      <xdr:col>41</xdr:col>
      <xdr:colOff>50800</xdr:colOff>
      <xdr:row>62</xdr:row>
      <xdr:rowOff>137160</xdr:rowOff>
    </xdr:to>
    <xdr:cxnSp macro="">
      <xdr:nvCxnSpPr>
        <xdr:cNvPr id="253" name="直線コネクタ 252"/>
        <xdr:cNvCxnSpPr/>
      </xdr:nvCxnSpPr>
      <xdr:spPr>
        <a:xfrm flipV="1">
          <a:off x="6972300" y="107645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127017</xdr:rowOff>
    </xdr:from>
    <xdr:ext cx="469744" cy="259045"/>
    <xdr:sp macro="" textlink="">
      <xdr:nvSpPr>
        <xdr:cNvPr id="254" name="n_1aveValue【体育館・プール】&#10;一人当たり面積"/>
        <xdr:cNvSpPr txBox="1"/>
      </xdr:nvSpPr>
      <xdr:spPr>
        <a:xfrm>
          <a:off x="9391727"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55" name="n_2aveValue【体育館・プール】&#10;一人当たり面積"/>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6"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156227</xdr:rowOff>
    </xdr:from>
    <xdr:ext cx="469744" cy="259045"/>
    <xdr:sp macro="" textlink="">
      <xdr:nvSpPr>
        <xdr:cNvPr id="257" name="n_4aveValue【体育館・プール】&#10;一人当たり面積"/>
        <xdr:cNvSpPr txBox="1"/>
      </xdr:nvSpPr>
      <xdr:spPr>
        <a:xfrm>
          <a:off x="6737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167657</xdr:rowOff>
    </xdr:from>
    <xdr:ext cx="469744" cy="259045"/>
    <xdr:sp macro="" textlink="">
      <xdr:nvSpPr>
        <xdr:cNvPr id="258" name="n_1mainValue【体育館・プール】&#10;一人当たり面積"/>
        <xdr:cNvSpPr txBox="1"/>
      </xdr:nvSpPr>
      <xdr:spPr>
        <a:xfrm>
          <a:off x="9391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1287</xdr:rowOff>
    </xdr:from>
    <xdr:ext cx="469744" cy="259045"/>
    <xdr:sp macro="" textlink="">
      <xdr:nvSpPr>
        <xdr:cNvPr id="259" name="n_2mainValue【体育館・プール】&#10;一人当たり面積"/>
        <xdr:cNvSpPr txBox="1"/>
      </xdr:nvSpPr>
      <xdr:spPr>
        <a:xfrm>
          <a:off x="8515427"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5097</xdr:rowOff>
    </xdr:from>
    <xdr:ext cx="469744" cy="259045"/>
    <xdr:sp macro="" textlink="">
      <xdr:nvSpPr>
        <xdr:cNvPr id="260" name="n_3mainValue【体育館・プール】&#10;一人当たり面積"/>
        <xdr:cNvSpPr txBox="1"/>
      </xdr:nvSpPr>
      <xdr:spPr>
        <a:xfrm>
          <a:off x="7626427"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7637</xdr:rowOff>
    </xdr:from>
    <xdr:ext cx="469744" cy="259045"/>
    <xdr:sp macro="" textlink="">
      <xdr:nvSpPr>
        <xdr:cNvPr id="261" name="n_4mainValue【体育館・プール】&#10;一人当たり面積"/>
        <xdr:cNvSpPr txBox="1"/>
      </xdr:nvSpPr>
      <xdr:spPr>
        <a:xfrm>
          <a:off x="6737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82550</xdr:rowOff>
    </xdr:from>
    <xdr:to>
      <xdr:col>24</xdr:col>
      <xdr:colOff>114300</xdr:colOff>
      <xdr:row>83</xdr:row>
      <xdr:rowOff>12700</xdr:rowOff>
    </xdr:to>
    <xdr:sp macro="" textlink="">
      <xdr:nvSpPr>
        <xdr:cNvPr id="302" name="楕円 301"/>
        <xdr:cNvSpPr/>
      </xdr:nvSpPr>
      <xdr:spPr>
        <a:xfrm>
          <a:off x="4584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60977</xdr:rowOff>
    </xdr:from>
    <xdr:ext cx="405111" cy="259045"/>
    <xdr:sp macro="" textlink="">
      <xdr:nvSpPr>
        <xdr:cNvPr id="303" name="【福祉施設】&#10;有形固定資産減価償却率該当値テキスト"/>
        <xdr:cNvSpPr txBox="1"/>
      </xdr:nvSpPr>
      <xdr:spPr>
        <a:xfrm>
          <a:off x="4673600"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42545</xdr:rowOff>
    </xdr:from>
    <xdr:to>
      <xdr:col>20</xdr:col>
      <xdr:colOff>38100</xdr:colOff>
      <xdr:row>82</xdr:row>
      <xdr:rowOff>144145</xdr:rowOff>
    </xdr:to>
    <xdr:sp macro="" textlink="">
      <xdr:nvSpPr>
        <xdr:cNvPr id="304" name="楕円 303"/>
        <xdr:cNvSpPr/>
      </xdr:nvSpPr>
      <xdr:spPr>
        <a:xfrm>
          <a:off x="3746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93345</xdr:rowOff>
    </xdr:from>
    <xdr:to>
      <xdr:col>24</xdr:col>
      <xdr:colOff>63500</xdr:colOff>
      <xdr:row>82</xdr:row>
      <xdr:rowOff>133350</xdr:rowOff>
    </xdr:to>
    <xdr:cxnSp macro="">
      <xdr:nvCxnSpPr>
        <xdr:cNvPr id="305" name="直線コネクタ 304"/>
        <xdr:cNvCxnSpPr/>
      </xdr:nvCxnSpPr>
      <xdr:spPr>
        <a:xfrm>
          <a:off x="3797300" y="141522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xdr:rowOff>
    </xdr:from>
    <xdr:to>
      <xdr:col>15</xdr:col>
      <xdr:colOff>101600</xdr:colOff>
      <xdr:row>82</xdr:row>
      <xdr:rowOff>106045</xdr:rowOff>
    </xdr:to>
    <xdr:sp macro="" textlink="">
      <xdr:nvSpPr>
        <xdr:cNvPr id="306" name="楕円 305"/>
        <xdr:cNvSpPr/>
      </xdr:nvSpPr>
      <xdr:spPr>
        <a:xfrm>
          <a:off x="2857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55245</xdr:rowOff>
    </xdr:from>
    <xdr:to>
      <xdr:col>19</xdr:col>
      <xdr:colOff>177800</xdr:colOff>
      <xdr:row>82</xdr:row>
      <xdr:rowOff>93345</xdr:rowOff>
    </xdr:to>
    <xdr:cxnSp macro="">
      <xdr:nvCxnSpPr>
        <xdr:cNvPr id="307" name="直線コネクタ 306"/>
        <xdr:cNvCxnSpPr/>
      </xdr:nvCxnSpPr>
      <xdr:spPr>
        <a:xfrm>
          <a:off x="2908300" y="141141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145414</xdr:rowOff>
    </xdr:from>
    <xdr:to>
      <xdr:col>10</xdr:col>
      <xdr:colOff>165100</xdr:colOff>
      <xdr:row>82</xdr:row>
      <xdr:rowOff>75564</xdr:rowOff>
    </xdr:to>
    <xdr:sp macro="" textlink="">
      <xdr:nvSpPr>
        <xdr:cNvPr id="308" name="楕円 307"/>
        <xdr:cNvSpPr/>
      </xdr:nvSpPr>
      <xdr:spPr>
        <a:xfrm>
          <a:off x="1968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24764</xdr:rowOff>
    </xdr:from>
    <xdr:to>
      <xdr:col>15</xdr:col>
      <xdr:colOff>50800</xdr:colOff>
      <xdr:row>82</xdr:row>
      <xdr:rowOff>55245</xdr:rowOff>
    </xdr:to>
    <xdr:cxnSp macro="">
      <xdr:nvCxnSpPr>
        <xdr:cNvPr id="309" name="直線コネクタ 308"/>
        <xdr:cNvCxnSpPr/>
      </xdr:nvCxnSpPr>
      <xdr:spPr>
        <a:xfrm>
          <a:off x="2019300" y="140836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126364</xdr:rowOff>
    </xdr:from>
    <xdr:to>
      <xdr:col>6</xdr:col>
      <xdr:colOff>38100</xdr:colOff>
      <xdr:row>82</xdr:row>
      <xdr:rowOff>56514</xdr:rowOff>
    </xdr:to>
    <xdr:sp macro="" textlink="">
      <xdr:nvSpPr>
        <xdr:cNvPr id="310" name="楕円 309"/>
        <xdr:cNvSpPr/>
      </xdr:nvSpPr>
      <xdr:spPr>
        <a:xfrm>
          <a:off x="1079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5714</xdr:rowOff>
    </xdr:from>
    <xdr:to>
      <xdr:col>10</xdr:col>
      <xdr:colOff>114300</xdr:colOff>
      <xdr:row>82</xdr:row>
      <xdr:rowOff>24764</xdr:rowOff>
    </xdr:to>
    <xdr:cxnSp macro="">
      <xdr:nvCxnSpPr>
        <xdr:cNvPr id="311" name="直線コネクタ 310"/>
        <xdr:cNvCxnSpPr/>
      </xdr:nvCxnSpPr>
      <xdr:spPr>
        <a:xfrm>
          <a:off x="1130300" y="140646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135272</xdr:rowOff>
    </xdr:from>
    <xdr:ext cx="405111" cy="259045"/>
    <xdr:sp macro="" textlink="">
      <xdr:nvSpPr>
        <xdr:cNvPr id="316" name="n_1mainValue【福祉施設】&#10;有形固定資産減価償却率"/>
        <xdr:cNvSpPr txBox="1"/>
      </xdr:nvSpPr>
      <xdr:spPr>
        <a:xfrm>
          <a:off x="35820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97172</xdr:rowOff>
    </xdr:from>
    <xdr:ext cx="405111" cy="259045"/>
    <xdr:sp macro="" textlink="">
      <xdr:nvSpPr>
        <xdr:cNvPr id="317" name="n_2mainValue【福祉施設】&#10;有形固定資産減価償却率"/>
        <xdr:cNvSpPr txBox="1"/>
      </xdr:nvSpPr>
      <xdr:spPr>
        <a:xfrm>
          <a:off x="2705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66691</xdr:rowOff>
    </xdr:from>
    <xdr:ext cx="405111" cy="259045"/>
    <xdr:sp macro="" textlink="">
      <xdr:nvSpPr>
        <xdr:cNvPr id="318" name="n_3mainValue【福祉施設】&#10;有形固定資産減価償却率"/>
        <xdr:cNvSpPr txBox="1"/>
      </xdr:nvSpPr>
      <xdr:spPr>
        <a:xfrm>
          <a:off x="1816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19" name="n_4mainValue【福祉施設】&#10;有形固定資産減価償却率"/>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140988</xdr:rowOff>
    </xdr:from>
    <xdr:ext cx="469744" cy="259045"/>
    <xdr:sp macro="" textlink="">
      <xdr:nvSpPr>
        <xdr:cNvPr id="348" name="【福祉施設】&#10;一人当たり面積平均値テキスト"/>
        <xdr:cNvSpPr txBox="1"/>
      </xdr:nvSpPr>
      <xdr:spPr>
        <a:xfrm>
          <a:off x="10515600" y="1437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166370</xdr:rowOff>
    </xdr:from>
    <xdr:to>
      <xdr:col>55</xdr:col>
      <xdr:colOff>50800</xdr:colOff>
      <xdr:row>81</xdr:row>
      <xdr:rowOff>96520</xdr:rowOff>
    </xdr:to>
    <xdr:sp macro="" textlink="">
      <xdr:nvSpPr>
        <xdr:cNvPr id="359" name="楕円 358"/>
        <xdr:cNvSpPr/>
      </xdr:nvSpPr>
      <xdr:spPr>
        <a:xfrm>
          <a:off x="104267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17797</xdr:rowOff>
    </xdr:from>
    <xdr:ext cx="469744" cy="259045"/>
    <xdr:sp macro="" textlink="">
      <xdr:nvSpPr>
        <xdr:cNvPr id="360" name="【福祉施設】&#10;一人当たり面積該当値テキスト"/>
        <xdr:cNvSpPr txBox="1"/>
      </xdr:nvSpPr>
      <xdr:spPr>
        <a:xfrm>
          <a:off x="10515600"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6350</xdr:rowOff>
    </xdr:from>
    <xdr:to>
      <xdr:col>50</xdr:col>
      <xdr:colOff>165100</xdr:colOff>
      <xdr:row>81</xdr:row>
      <xdr:rowOff>107950</xdr:rowOff>
    </xdr:to>
    <xdr:sp macro="" textlink="">
      <xdr:nvSpPr>
        <xdr:cNvPr id="361" name="楕円 360"/>
        <xdr:cNvSpPr/>
      </xdr:nvSpPr>
      <xdr:spPr>
        <a:xfrm>
          <a:off x="9588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45720</xdr:rowOff>
    </xdr:from>
    <xdr:to>
      <xdr:col>55</xdr:col>
      <xdr:colOff>0</xdr:colOff>
      <xdr:row>81</xdr:row>
      <xdr:rowOff>57150</xdr:rowOff>
    </xdr:to>
    <xdr:cxnSp macro="">
      <xdr:nvCxnSpPr>
        <xdr:cNvPr id="362" name="直線コネクタ 361"/>
        <xdr:cNvCxnSpPr/>
      </xdr:nvCxnSpPr>
      <xdr:spPr>
        <a:xfrm flipV="1">
          <a:off x="9639300" y="139331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21589</xdr:rowOff>
    </xdr:from>
    <xdr:to>
      <xdr:col>46</xdr:col>
      <xdr:colOff>38100</xdr:colOff>
      <xdr:row>81</xdr:row>
      <xdr:rowOff>123189</xdr:rowOff>
    </xdr:to>
    <xdr:sp macro="" textlink="">
      <xdr:nvSpPr>
        <xdr:cNvPr id="363" name="楕円 362"/>
        <xdr:cNvSpPr/>
      </xdr:nvSpPr>
      <xdr:spPr>
        <a:xfrm>
          <a:off x="8699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57150</xdr:rowOff>
    </xdr:from>
    <xdr:to>
      <xdr:col>50</xdr:col>
      <xdr:colOff>114300</xdr:colOff>
      <xdr:row>81</xdr:row>
      <xdr:rowOff>72389</xdr:rowOff>
    </xdr:to>
    <xdr:cxnSp macro="">
      <xdr:nvCxnSpPr>
        <xdr:cNvPr id="364" name="直線コネクタ 363"/>
        <xdr:cNvCxnSpPr/>
      </xdr:nvCxnSpPr>
      <xdr:spPr>
        <a:xfrm flipV="1">
          <a:off x="8750300" y="13944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36830</xdr:rowOff>
    </xdr:from>
    <xdr:to>
      <xdr:col>41</xdr:col>
      <xdr:colOff>101600</xdr:colOff>
      <xdr:row>81</xdr:row>
      <xdr:rowOff>138430</xdr:rowOff>
    </xdr:to>
    <xdr:sp macro="" textlink="">
      <xdr:nvSpPr>
        <xdr:cNvPr id="365" name="楕円 364"/>
        <xdr:cNvSpPr/>
      </xdr:nvSpPr>
      <xdr:spPr>
        <a:xfrm>
          <a:off x="7810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72389</xdr:rowOff>
    </xdr:from>
    <xdr:to>
      <xdr:col>45</xdr:col>
      <xdr:colOff>177800</xdr:colOff>
      <xdr:row>81</xdr:row>
      <xdr:rowOff>87630</xdr:rowOff>
    </xdr:to>
    <xdr:cxnSp macro="">
      <xdr:nvCxnSpPr>
        <xdr:cNvPr id="366" name="直線コネクタ 365"/>
        <xdr:cNvCxnSpPr/>
      </xdr:nvCxnSpPr>
      <xdr:spPr>
        <a:xfrm flipV="1">
          <a:off x="7861300" y="13959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6350</xdr:rowOff>
    </xdr:from>
    <xdr:to>
      <xdr:col>36</xdr:col>
      <xdr:colOff>165100</xdr:colOff>
      <xdr:row>81</xdr:row>
      <xdr:rowOff>107950</xdr:rowOff>
    </xdr:to>
    <xdr:sp macro="" textlink="">
      <xdr:nvSpPr>
        <xdr:cNvPr id="367" name="楕円 366"/>
        <xdr:cNvSpPr/>
      </xdr:nvSpPr>
      <xdr:spPr>
        <a:xfrm>
          <a:off x="6921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57150</xdr:rowOff>
    </xdr:from>
    <xdr:to>
      <xdr:col>41</xdr:col>
      <xdr:colOff>50800</xdr:colOff>
      <xdr:row>81</xdr:row>
      <xdr:rowOff>87630</xdr:rowOff>
    </xdr:to>
    <xdr:cxnSp macro="">
      <xdr:nvCxnSpPr>
        <xdr:cNvPr id="368" name="直線コネクタ 367"/>
        <xdr:cNvCxnSpPr/>
      </xdr:nvCxnSpPr>
      <xdr:spPr>
        <a:xfrm>
          <a:off x="6972300" y="13944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76216</xdr:rowOff>
    </xdr:from>
    <xdr:ext cx="469744" cy="259045"/>
    <xdr:sp macro="" textlink="">
      <xdr:nvSpPr>
        <xdr:cNvPr id="369" name="n_1aveValue【福祉施設】&#10;一人当たり面積"/>
        <xdr:cNvSpPr txBox="1"/>
      </xdr:nvSpPr>
      <xdr:spPr>
        <a:xfrm>
          <a:off x="9391727"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70" name="n_2aveValue【福祉施設】&#10;一人当たり面積"/>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1" name="n_3aveValue【福祉施設】&#10;一人当たり面積"/>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2" name="n_4aveValue【福祉施設】&#10;一人当たり面積"/>
        <xdr:cNvSpPr txBox="1"/>
      </xdr:nvSpPr>
      <xdr:spPr>
        <a:xfrm>
          <a:off x="6737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124477</xdr:rowOff>
    </xdr:from>
    <xdr:ext cx="469744" cy="259045"/>
    <xdr:sp macro="" textlink="">
      <xdr:nvSpPr>
        <xdr:cNvPr id="373" name="n_1mainValue【福祉施設】&#10;一人当たり面積"/>
        <xdr:cNvSpPr txBox="1"/>
      </xdr:nvSpPr>
      <xdr:spPr>
        <a:xfrm>
          <a:off x="9391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139716</xdr:rowOff>
    </xdr:from>
    <xdr:ext cx="469744" cy="259045"/>
    <xdr:sp macro="" textlink="">
      <xdr:nvSpPr>
        <xdr:cNvPr id="374" name="n_2mainValue【福祉施設】&#10;一人当たり面積"/>
        <xdr:cNvSpPr txBox="1"/>
      </xdr:nvSpPr>
      <xdr:spPr>
        <a:xfrm>
          <a:off x="8515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154957</xdr:rowOff>
    </xdr:from>
    <xdr:ext cx="469744" cy="259045"/>
    <xdr:sp macro="" textlink="">
      <xdr:nvSpPr>
        <xdr:cNvPr id="375" name="n_3mainValue【福祉施設】&#10;一人当たり面積"/>
        <xdr:cNvSpPr txBox="1"/>
      </xdr:nvSpPr>
      <xdr:spPr>
        <a:xfrm>
          <a:off x="7626427" y="136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124477</xdr:rowOff>
    </xdr:from>
    <xdr:ext cx="469744" cy="259045"/>
    <xdr:sp macro="" textlink="">
      <xdr:nvSpPr>
        <xdr:cNvPr id="376" name="n_4mainValue【福祉施設】&#10;一人当たり面積"/>
        <xdr:cNvSpPr txBox="1"/>
      </xdr:nvSpPr>
      <xdr:spPr>
        <a:xfrm>
          <a:off x="6737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16890</xdr:rowOff>
    </xdr:from>
    <xdr:ext cx="405111" cy="259045"/>
    <xdr:sp macro="" textlink="">
      <xdr:nvSpPr>
        <xdr:cNvPr id="407" name="【市民会館】&#10;有形固定資産減価償却率平均値テキスト"/>
        <xdr:cNvSpPr txBox="1"/>
      </xdr:nvSpPr>
      <xdr:spPr>
        <a:xfrm>
          <a:off x="4673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85816</xdr:rowOff>
    </xdr:from>
    <xdr:to>
      <xdr:col>24</xdr:col>
      <xdr:colOff>114300</xdr:colOff>
      <xdr:row>103</xdr:row>
      <xdr:rowOff>15966</xdr:rowOff>
    </xdr:to>
    <xdr:sp macro="" textlink="">
      <xdr:nvSpPr>
        <xdr:cNvPr id="418" name="楕円 417"/>
        <xdr:cNvSpPr/>
      </xdr:nvSpPr>
      <xdr:spPr>
        <a:xfrm>
          <a:off x="45847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108693</xdr:rowOff>
    </xdr:from>
    <xdr:ext cx="405111" cy="259045"/>
    <xdr:sp macro="" textlink="">
      <xdr:nvSpPr>
        <xdr:cNvPr id="419" name="【市民会館】&#10;有形固定資産減価償却率該当値テキスト"/>
        <xdr:cNvSpPr txBox="1"/>
      </xdr:nvSpPr>
      <xdr:spPr>
        <a:xfrm>
          <a:off x="4673600" y="1742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36830</xdr:rowOff>
    </xdr:from>
    <xdr:to>
      <xdr:col>20</xdr:col>
      <xdr:colOff>38100</xdr:colOff>
      <xdr:row>102</xdr:row>
      <xdr:rowOff>138430</xdr:rowOff>
    </xdr:to>
    <xdr:sp macro="" textlink="">
      <xdr:nvSpPr>
        <xdr:cNvPr id="420" name="楕円 419"/>
        <xdr:cNvSpPr/>
      </xdr:nvSpPr>
      <xdr:spPr>
        <a:xfrm>
          <a:off x="3746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87630</xdr:rowOff>
    </xdr:from>
    <xdr:to>
      <xdr:col>24</xdr:col>
      <xdr:colOff>63500</xdr:colOff>
      <xdr:row>102</xdr:row>
      <xdr:rowOff>136616</xdr:rowOff>
    </xdr:to>
    <xdr:cxnSp macro="">
      <xdr:nvCxnSpPr>
        <xdr:cNvPr id="421" name="直線コネクタ 420"/>
        <xdr:cNvCxnSpPr/>
      </xdr:nvCxnSpPr>
      <xdr:spPr>
        <a:xfrm>
          <a:off x="3797300" y="1757553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165826</xdr:rowOff>
    </xdr:from>
    <xdr:to>
      <xdr:col>15</xdr:col>
      <xdr:colOff>101600</xdr:colOff>
      <xdr:row>102</xdr:row>
      <xdr:rowOff>95976</xdr:rowOff>
    </xdr:to>
    <xdr:sp macro="" textlink="">
      <xdr:nvSpPr>
        <xdr:cNvPr id="422" name="楕円 421"/>
        <xdr:cNvSpPr/>
      </xdr:nvSpPr>
      <xdr:spPr>
        <a:xfrm>
          <a:off x="2857500" y="17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45176</xdr:rowOff>
    </xdr:from>
    <xdr:to>
      <xdr:col>19</xdr:col>
      <xdr:colOff>177800</xdr:colOff>
      <xdr:row>102</xdr:row>
      <xdr:rowOff>87630</xdr:rowOff>
    </xdr:to>
    <xdr:cxnSp macro="">
      <xdr:nvCxnSpPr>
        <xdr:cNvPr id="423" name="直線コネクタ 422"/>
        <xdr:cNvCxnSpPr/>
      </xdr:nvCxnSpPr>
      <xdr:spPr>
        <a:xfrm>
          <a:off x="2908300" y="1753307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116839</xdr:rowOff>
    </xdr:from>
    <xdr:to>
      <xdr:col>10</xdr:col>
      <xdr:colOff>165100</xdr:colOff>
      <xdr:row>102</xdr:row>
      <xdr:rowOff>46989</xdr:rowOff>
    </xdr:to>
    <xdr:sp macro="" textlink="">
      <xdr:nvSpPr>
        <xdr:cNvPr id="424" name="楕円 423"/>
        <xdr:cNvSpPr/>
      </xdr:nvSpPr>
      <xdr:spPr>
        <a:xfrm>
          <a:off x="1968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167639</xdr:rowOff>
    </xdr:from>
    <xdr:to>
      <xdr:col>15</xdr:col>
      <xdr:colOff>50800</xdr:colOff>
      <xdr:row>102</xdr:row>
      <xdr:rowOff>45176</xdr:rowOff>
    </xdr:to>
    <xdr:cxnSp macro="">
      <xdr:nvCxnSpPr>
        <xdr:cNvPr id="425" name="直線コネクタ 424"/>
        <xdr:cNvCxnSpPr/>
      </xdr:nvCxnSpPr>
      <xdr:spPr>
        <a:xfrm>
          <a:off x="2019300" y="17484089"/>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69487</xdr:rowOff>
    </xdr:from>
    <xdr:to>
      <xdr:col>6</xdr:col>
      <xdr:colOff>38100</xdr:colOff>
      <xdr:row>101</xdr:row>
      <xdr:rowOff>171087</xdr:rowOff>
    </xdr:to>
    <xdr:sp macro="" textlink="">
      <xdr:nvSpPr>
        <xdr:cNvPr id="426" name="楕円 425"/>
        <xdr:cNvSpPr/>
      </xdr:nvSpPr>
      <xdr:spPr>
        <a:xfrm>
          <a:off x="1079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120287</xdr:rowOff>
    </xdr:from>
    <xdr:to>
      <xdr:col>10</xdr:col>
      <xdr:colOff>114300</xdr:colOff>
      <xdr:row>101</xdr:row>
      <xdr:rowOff>167639</xdr:rowOff>
    </xdr:to>
    <xdr:cxnSp macro="">
      <xdr:nvCxnSpPr>
        <xdr:cNvPr id="427" name="直線コネクタ 426"/>
        <xdr:cNvCxnSpPr/>
      </xdr:nvCxnSpPr>
      <xdr:spPr>
        <a:xfrm>
          <a:off x="1130300" y="17436737"/>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124658</xdr:rowOff>
    </xdr:from>
    <xdr:ext cx="405111" cy="259045"/>
    <xdr:sp macro="" textlink="">
      <xdr:nvSpPr>
        <xdr:cNvPr id="428" name="n_1aveValue【市民会館】&#10;有形固定資産減価償却率"/>
        <xdr:cNvSpPr txBox="1"/>
      </xdr:nvSpPr>
      <xdr:spPr>
        <a:xfrm>
          <a:off x="35820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88735</xdr:rowOff>
    </xdr:from>
    <xdr:ext cx="405111" cy="259045"/>
    <xdr:sp macro="" textlink="">
      <xdr:nvSpPr>
        <xdr:cNvPr id="429" name="n_2aveValue【市民会館】&#10;有形固定資産減価償却率"/>
        <xdr:cNvSpPr txBox="1"/>
      </xdr:nvSpPr>
      <xdr:spPr>
        <a:xfrm>
          <a:off x="2705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154050</xdr:rowOff>
    </xdr:from>
    <xdr:ext cx="405111" cy="259045"/>
    <xdr:sp macro="" textlink="">
      <xdr:nvSpPr>
        <xdr:cNvPr id="430" name="n_3aveValue【市民会館】&#10;有形固定資産減価償却率"/>
        <xdr:cNvSpPr txBox="1"/>
      </xdr:nvSpPr>
      <xdr:spPr>
        <a:xfrm>
          <a:off x="1816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市民会館】&#10;有形固定資産減価償却率"/>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154957</xdr:rowOff>
    </xdr:from>
    <xdr:ext cx="405111" cy="259045"/>
    <xdr:sp macro="" textlink="">
      <xdr:nvSpPr>
        <xdr:cNvPr id="432" name="n_1mainValue【市民会館】&#10;有形固定資産減価償却率"/>
        <xdr:cNvSpPr txBox="1"/>
      </xdr:nvSpPr>
      <xdr:spPr>
        <a:xfrm>
          <a:off x="35820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112503</xdr:rowOff>
    </xdr:from>
    <xdr:ext cx="405111" cy="259045"/>
    <xdr:sp macro="" textlink="">
      <xdr:nvSpPr>
        <xdr:cNvPr id="433" name="n_2mainValue【市民会館】&#10;有形固定資産減価償却率"/>
        <xdr:cNvSpPr txBox="1"/>
      </xdr:nvSpPr>
      <xdr:spPr>
        <a:xfrm>
          <a:off x="2705744" y="1725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63516</xdr:rowOff>
    </xdr:from>
    <xdr:ext cx="405111" cy="259045"/>
    <xdr:sp macro="" textlink="">
      <xdr:nvSpPr>
        <xdr:cNvPr id="434" name="n_3mainValue【市民会館】&#10;有形固定資産減価償却率"/>
        <xdr:cNvSpPr txBox="1"/>
      </xdr:nvSpPr>
      <xdr:spPr>
        <a:xfrm>
          <a:off x="18167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16164</xdr:rowOff>
    </xdr:from>
    <xdr:ext cx="405111" cy="259045"/>
    <xdr:sp macro="" textlink="">
      <xdr:nvSpPr>
        <xdr:cNvPr id="435" name="n_4mainValue【市民会館】&#10;有形固定資産減価償却率"/>
        <xdr:cNvSpPr txBox="1"/>
      </xdr:nvSpPr>
      <xdr:spPr>
        <a:xfrm>
          <a:off x="927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125747</xdr:rowOff>
    </xdr:from>
    <xdr:ext cx="469744" cy="259045"/>
    <xdr:sp macro="" textlink="">
      <xdr:nvSpPr>
        <xdr:cNvPr id="464" name="【市民会館】&#10;一人当たり面積平均値テキスト"/>
        <xdr:cNvSpPr txBox="1"/>
      </xdr:nvSpPr>
      <xdr:spPr>
        <a:xfrm>
          <a:off x="10515600" y="1812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139700</xdr:rowOff>
    </xdr:from>
    <xdr:to>
      <xdr:col>55</xdr:col>
      <xdr:colOff>50800</xdr:colOff>
      <xdr:row>101</xdr:row>
      <xdr:rowOff>69850</xdr:rowOff>
    </xdr:to>
    <xdr:sp macro="" textlink="">
      <xdr:nvSpPr>
        <xdr:cNvPr id="475" name="楕円 474"/>
        <xdr:cNvSpPr/>
      </xdr:nvSpPr>
      <xdr:spPr>
        <a:xfrm>
          <a:off x="10426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162577</xdr:rowOff>
    </xdr:from>
    <xdr:ext cx="469744" cy="259045"/>
    <xdr:sp macro="" textlink="">
      <xdr:nvSpPr>
        <xdr:cNvPr id="476" name="【市民会館】&#10;一人当たり面積該当値テキスト"/>
        <xdr:cNvSpPr txBox="1"/>
      </xdr:nvSpPr>
      <xdr:spPr>
        <a:xfrm>
          <a:off x="10515600"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162561</xdr:rowOff>
    </xdr:from>
    <xdr:to>
      <xdr:col>50</xdr:col>
      <xdr:colOff>165100</xdr:colOff>
      <xdr:row>101</xdr:row>
      <xdr:rowOff>92711</xdr:rowOff>
    </xdr:to>
    <xdr:sp macro="" textlink="">
      <xdr:nvSpPr>
        <xdr:cNvPr id="477" name="楕円 476"/>
        <xdr:cNvSpPr/>
      </xdr:nvSpPr>
      <xdr:spPr>
        <a:xfrm>
          <a:off x="9588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19050</xdr:rowOff>
    </xdr:from>
    <xdr:to>
      <xdr:col>55</xdr:col>
      <xdr:colOff>0</xdr:colOff>
      <xdr:row>101</xdr:row>
      <xdr:rowOff>41911</xdr:rowOff>
    </xdr:to>
    <xdr:cxnSp macro="">
      <xdr:nvCxnSpPr>
        <xdr:cNvPr id="478" name="直線コネクタ 477"/>
        <xdr:cNvCxnSpPr/>
      </xdr:nvCxnSpPr>
      <xdr:spPr>
        <a:xfrm flipV="1">
          <a:off x="9639300" y="173355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10161</xdr:rowOff>
    </xdr:from>
    <xdr:to>
      <xdr:col>46</xdr:col>
      <xdr:colOff>38100</xdr:colOff>
      <xdr:row>101</xdr:row>
      <xdr:rowOff>111761</xdr:rowOff>
    </xdr:to>
    <xdr:sp macro="" textlink="">
      <xdr:nvSpPr>
        <xdr:cNvPr id="479" name="楕円 478"/>
        <xdr:cNvSpPr/>
      </xdr:nvSpPr>
      <xdr:spPr>
        <a:xfrm>
          <a:off x="8699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41911</xdr:rowOff>
    </xdr:from>
    <xdr:to>
      <xdr:col>50</xdr:col>
      <xdr:colOff>114300</xdr:colOff>
      <xdr:row>101</xdr:row>
      <xdr:rowOff>60961</xdr:rowOff>
    </xdr:to>
    <xdr:cxnSp macro="">
      <xdr:nvCxnSpPr>
        <xdr:cNvPr id="480" name="直線コネクタ 479"/>
        <xdr:cNvCxnSpPr/>
      </xdr:nvCxnSpPr>
      <xdr:spPr>
        <a:xfrm flipV="1">
          <a:off x="8750300" y="173583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33020</xdr:rowOff>
    </xdr:from>
    <xdr:to>
      <xdr:col>41</xdr:col>
      <xdr:colOff>101600</xdr:colOff>
      <xdr:row>101</xdr:row>
      <xdr:rowOff>134620</xdr:rowOff>
    </xdr:to>
    <xdr:sp macro="" textlink="">
      <xdr:nvSpPr>
        <xdr:cNvPr id="481" name="楕円 480"/>
        <xdr:cNvSpPr/>
      </xdr:nvSpPr>
      <xdr:spPr>
        <a:xfrm>
          <a:off x="7810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60961</xdr:rowOff>
    </xdr:from>
    <xdr:to>
      <xdr:col>45</xdr:col>
      <xdr:colOff>177800</xdr:colOff>
      <xdr:row>101</xdr:row>
      <xdr:rowOff>83820</xdr:rowOff>
    </xdr:to>
    <xdr:cxnSp macro="">
      <xdr:nvCxnSpPr>
        <xdr:cNvPr id="482" name="直線コネクタ 481"/>
        <xdr:cNvCxnSpPr/>
      </xdr:nvCxnSpPr>
      <xdr:spPr>
        <a:xfrm flipV="1">
          <a:off x="7861300" y="173774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48261</xdr:rowOff>
    </xdr:from>
    <xdr:to>
      <xdr:col>36</xdr:col>
      <xdr:colOff>165100</xdr:colOff>
      <xdr:row>101</xdr:row>
      <xdr:rowOff>149861</xdr:rowOff>
    </xdr:to>
    <xdr:sp macro="" textlink="">
      <xdr:nvSpPr>
        <xdr:cNvPr id="483" name="楕円 482"/>
        <xdr:cNvSpPr/>
      </xdr:nvSpPr>
      <xdr:spPr>
        <a:xfrm>
          <a:off x="6921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83820</xdr:rowOff>
    </xdr:from>
    <xdr:to>
      <xdr:col>41</xdr:col>
      <xdr:colOff>50800</xdr:colOff>
      <xdr:row>101</xdr:row>
      <xdr:rowOff>99061</xdr:rowOff>
    </xdr:to>
    <xdr:cxnSp macro="">
      <xdr:nvCxnSpPr>
        <xdr:cNvPr id="484" name="直線コネクタ 483"/>
        <xdr:cNvCxnSpPr/>
      </xdr:nvCxnSpPr>
      <xdr:spPr>
        <a:xfrm flipV="1">
          <a:off x="6972300" y="17400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485" name="n_1aveValue【市民会館】&#10;一人当たり面積"/>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86" name="n_2aveValue【市民会館】&#10;一人当たり面積"/>
        <xdr:cNvSpPr txBox="1"/>
      </xdr:nvSpPr>
      <xdr:spPr>
        <a:xfrm>
          <a:off x="8515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7" name="n_3aveValue【市民会館】&#10;一人当たり面積"/>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8" name="n_4aveValue【市民会館】&#10;一人当たり面積"/>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109238</xdr:rowOff>
    </xdr:from>
    <xdr:ext cx="469744" cy="259045"/>
    <xdr:sp macro="" textlink="">
      <xdr:nvSpPr>
        <xdr:cNvPr id="489" name="n_1mainValue【市民会館】&#10;一人当たり面積"/>
        <xdr:cNvSpPr txBox="1"/>
      </xdr:nvSpPr>
      <xdr:spPr>
        <a:xfrm>
          <a:off x="93917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128288</xdr:rowOff>
    </xdr:from>
    <xdr:ext cx="469744" cy="259045"/>
    <xdr:sp macro="" textlink="">
      <xdr:nvSpPr>
        <xdr:cNvPr id="490" name="n_2mainValue【市民会館】&#10;一人当たり面積"/>
        <xdr:cNvSpPr txBox="1"/>
      </xdr:nvSpPr>
      <xdr:spPr>
        <a:xfrm>
          <a:off x="8515427" y="171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151147</xdr:rowOff>
    </xdr:from>
    <xdr:ext cx="469744" cy="259045"/>
    <xdr:sp macro="" textlink="">
      <xdr:nvSpPr>
        <xdr:cNvPr id="491" name="n_3mainValue【市民会館】&#10;一人当たり面積"/>
        <xdr:cNvSpPr txBox="1"/>
      </xdr:nvSpPr>
      <xdr:spPr>
        <a:xfrm>
          <a:off x="7626427" y="1712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166388</xdr:rowOff>
    </xdr:from>
    <xdr:ext cx="469744" cy="259045"/>
    <xdr:sp macro="" textlink="">
      <xdr:nvSpPr>
        <xdr:cNvPr id="492" name="n_4mainValue【市民会館】&#10;一人当たり面積"/>
        <xdr:cNvSpPr txBox="1"/>
      </xdr:nvSpPr>
      <xdr:spPr>
        <a:xfrm>
          <a:off x="67374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523" name="【一般廃棄物処理施設】&#10;有形固定資産減価償却率平均値テキスト"/>
        <xdr:cNvSpPr txBox="1"/>
      </xdr:nvSpPr>
      <xdr:spPr>
        <a:xfrm>
          <a:off x="16357600" y="64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115207</xdr:rowOff>
    </xdr:from>
    <xdr:to>
      <xdr:col>85</xdr:col>
      <xdr:colOff>177800</xdr:colOff>
      <xdr:row>40</xdr:row>
      <xdr:rowOff>45357</xdr:rowOff>
    </xdr:to>
    <xdr:sp macro="" textlink="">
      <xdr:nvSpPr>
        <xdr:cNvPr id="534" name="楕円 533"/>
        <xdr:cNvSpPr/>
      </xdr:nvSpPr>
      <xdr:spPr>
        <a:xfrm>
          <a:off x="162687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93634</xdr:rowOff>
    </xdr:from>
    <xdr:ext cx="405111" cy="259045"/>
    <xdr:sp macro="" textlink="">
      <xdr:nvSpPr>
        <xdr:cNvPr id="535" name="【一般廃棄物処理施設】&#10;有形固定資産減価償却率該当値テキスト"/>
        <xdr:cNvSpPr txBox="1"/>
      </xdr:nvSpPr>
      <xdr:spPr>
        <a:xfrm>
          <a:off x="16357600"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118473</xdr:rowOff>
    </xdr:from>
    <xdr:to>
      <xdr:col>81</xdr:col>
      <xdr:colOff>101600</xdr:colOff>
      <xdr:row>40</xdr:row>
      <xdr:rowOff>48623</xdr:rowOff>
    </xdr:to>
    <xdr:sp macro="" textlink="">
      <xdr:nvSpPr>
        <xdr:cNvPr id="536" name="楕円 535"/>
        <xdr:cNvSpPr/>
      </xdr:nvSpPr>
      <xdr:spPr>
        <a:xfrm>
          <a:off x="15430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166007</xdr:rowOff>
    </xdr:from>
    <xdr:to>
      <xdr:col>85</xdr:col>
      <xdr:colOff>127000</xdr:colOff>
      <xdr:row>39</xdr:row>
      <xdr:rowOff>169273</xdr:rowOff>
    </xdr:to>
    <xdr:cxnSp macro="">
      <xdr:nvCxnSpPr>
        <xdr:cNvPr id="537" name="直線コネクタ 536"/>
        <xdr:cNvCxnSpPr/>
      </xdr:nvCxnSpPr>
      <xdr:spPr>
        <a:xfrm flipV="1">
          <a:off x="15481300" y="68525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107043</xdr:rowOff>
    </xdr:from>
    <xdr:to>
      <xdr:col>76</xdr:col>
      <xdr:colOff>165100</xdr:colOff>
      <xdr:row>40</xdr:row>
      <xdr:rowOff>37193</xdr:rowOff>
    </xdr:to>
    <xdr:sp macro="" textlink="">
      <xdr:nvSpPr>
        <xdr:cNvPr id="538" name="楕円 537"/>
        <xdr:cNvSpPr/>
      </xdr:nvSpPr>
      <xdr:spPr>
        <a:xfrm>
          <a:off x="14541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157843</xdr:rowOff>
    </xdr:from>
    <xdr:to>
      <xdr:col>81</xdr:col>
      <xdr:colOff>50800</xdr:colOff>
      <xdr:row>39</xdr:row>
      <xdr:rowOff>169273</xdr:rowOff>
    </xdr:to>
    <xdr:cxnSp macro="">
      <xdr:nvCxnSpPr>
        <xdr:cNvPr id="539" name="直線コネクタ 538"/>
        <xdr:cNvCxnSpPr/>
      </xdr:nvCxnSpPr>
      <xdr:spPr>
        <a:xfrm>
          <a:off x="14592300" y="68443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92347</xdr:rowOff>
    </xdr:from>
    <xdr:to>
      <xdr:col>72</xdr:col>
      <xdr:colOff>38100</xdr:colOff>
      <xdr:row>40</xdr:row>
      <xdr:rowOff>22497</xdr:rowOff>
    </xdr:to>
    <xdr:sp macro="" textlink="">
      <xdr:nvSpPr>
        <xdr:cNvPr id="540" name="楕円 539"/>
        <xdr:cNvSpPr/>
      </xdr:nvSpPr>
      <xdr:spPr>
        <a:xfrm>
          <a:off x="13652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143147</xdr:rowOff>
    </xdr:from>
    <xdr:to>
      <xdr:col>76</xdr:col>
      <xdr:colOff>114300</xdr:colOff>
      <xdr:row>39</xdr:row>
      <xdr:rowOff>157843</xdr:rowOff>
    </xdr:to>
    <xdr:cxnSp macro="">
      <xdr:nvCxnSpPr>
        <xdr:cNvPr id="541" name="直線コネクタ 540"/>
        <xdr:cNvCxnSpPr/>
      </xdr:nvCxnSpPr>
      <xdr:spPr>
        <a:xfrm>
          <a:off x="13703300" y="682969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77651</xdr:rowOff>
    </xdr:from>
    <xdr:to>
      <xdr:col>67</xdr:col>
      <xdr:colOff>101600</xdr:colOff>
      <xdr:row>40</xdr:row>
      <xdr:rowOff>7801</xdr:rowOff>
    </xdr:to>
    <xdr:sp macro="" textlink="">
      <xdr:nvSpPr>
        <xdr:cNvPr id="542" name="楕円 541"/>
        <xdr:cNvSpPr/>
      </xdr:nvSpPr>
      <xdr:spPr>
        <a:xfrm>
          <a:off x="12763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128451</xdr:rowOff>
    </xdr:from>
    <xdr:to>
      <xdr:col>71</xdr:col>
      <xdr:colOff>177800</xdr:colOff>
      <xdr:row>39</xdr:row>
      <xdr:rowOff>143147</xdr:rowOff>
    </xdr:to>
    <xdr:cxnSp macro="">
      <xdr:nvCxnSpPr>
        <xdr:cNvPr id="543" name="直線コネクタ 542"/>
        <xdr:cNvCxnSpPr/>
      </xdr:nvCxnSpPr>
      <xdr:spPr>
        <a:xfrm>
          <a:off x="12814300" y="681500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544" name="n_1aveValue【一般廃棄物処理施設】&#10;有形固定資産減価償却率"/>
        <xdr:cNvSpPr txBox="1"/>
      </xdr:nvSpPr>
      <xdr:spPr>
        <a:xfrm>
          <a:off x="152660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5" name="n_2aveValue【一般廃棄物処理施設】&#10;有形固定資産減価償却率"/>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6" name="n_3aveValue【一般廃棄物処理施設】&#10;有形固定資産減価償却率"/>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547" name="n_4aveValue【一般廃棄物処理施設】&#10;有形固定資産減価償却率"/>
        <xdr:cNvSpPr txBox="1"/>
      </xdr:nvSpPr>
      <xdr:spPr>
        <a:xfrm>
          <a:off x="12611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39750</xdr:rowOff>
    </xdr:from>
    <xdr:ext cx="405111" cy="259045"/>
    <xdr:sp macro="" textlink="">
      <xdr:nvSpPr>
        <xdr:cNvPr id="548" name="n_1mainValue【一般廃棄物処理施設】&#10;有形固定資産減価償却率"/>
        <xdr:cNvSpPr txBox="1"/>
      </xdr:nvSpPr>
      <xdr:spPr>
        <a:xfrm>
          <a:off x="152660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28320</xdr:rowOff>
    </xdr:from>
    <xdr:ext cx="405111" cy="259045"/>
    <xdr:sp macro="" textlink="">
      <xdr:nvSpPr>
        <xdr:cNvPr id="549" name="n_2mainValue【一般廃棄物処理施設】&#10;有形固定資産減価償却率"/>
        <xdr:cNvSpPr txBox="1"/>
      </xdr:nvSpPr>
      <xdr:spPr>
        <a:xfrm>
          <a:off x="14389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550" name="n_3mainValue【一般廃棄物処理施設】&#10;有形固定資産減価償却率"/>
        <xdr:cNvSpPr txBox="1"/>
      </xdr:nvSpPr>
      <xdr:spPr>
        <a:xfrm>
          <a:off x="13500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170378</xdr:rowOff>
    </xdr:from>
    <xdr:ext cx="405111" cy="259045"/>
    <xdr:sp macro="" textlink="">
      <xdr:nvSpPr>
        <xdr:cNvPr id="551" name="n_4mainValue【一般廃棄物処理施設】&#10;有形固定資産減価償却率"/>
        <xdr:cNvSpPr txBox="1"/>
      </xdr:nvSpPr>
      <xdr:spPr>
        <a:xfrm>
          <a:off x="12611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xdr:cNvSpPr txBox="1"/>
      </xdr:nvSpPr>
      <xdr:spPr>
        <a:xfrm>
          <a:off x="22199600" y="662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129258</xdr:rowOff>
    </xdr:from>
    <xdr:to>
      <xdr:col>116</xdr:col>
      <xdr:colOff>114300</xdr:colOff>
      <xdr:row>37</xdr:row>
      <xdr:rowOff>59408</xdr:rowOff>
    </xdr:to>
    <xdr:sp macro="" textlink="">
      <xdr:nvSpPr>
        <xdr:cNvPr id="589" name="楕円 588"/>
        <xdr:cNvSpPr/>
      </xdr:nvSpPr>
      <xdr:spPr>
        <a:xfrm>
          <a:off x="22110700" y="630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152135</xdr:rowOff>
    </xdr:from>
    <xdr:ext cx="599010" cy="259045"/>
    <xdr:sp macro="" textlink="">
      <xdr:nvSpPr>
        <xdr:cNvPr id="590" name="【一般廃棄物処理施設】&#10;一人当たり有形固定資産（償却資産）額該当値テキスト"/>
        <xdr:cNvSpPr txBox="1"/>
      </xdr:nvSpPr>
      <xdr:spPr>
        <a:xfrm>
          <a:off x="22199600" y="615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161920</xdr:rowOff>
    </xdr:from>
    <xdr:to>
      <xdr:col>112</xdr:col>
      <xdr:colOff>38100</xdr:colOff>
      <xdr:row>37</xdr:row>
      <xdr:rowOff>92070</xdr:rowOff>
    </xdr:to>
    <xdr:sp macro="" textlink="">
      <xdr:nvSpPr>
        <xdr:cNvPr id="591" name="楕円 590"/>
        <xdr:cNvSpPr/>
      </xdr:nvSpPr>
      <xdr:spPr>
        <a:xfrm>
          <a:off x="21272500" y="63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8608</xdr:rowOff>
    </xdr:from>
    <xdr:to>
      <xdr:col>116</xdr:col>
      <xdr:colOff>63500</xdr:colOff>
      <xdr:row>37</xdr:row>
      <xdr:rowOff>41270</xdr:rowOff>
    </xdr:to>
    <xdr:cxnSp macro="">
      <xdr:nvCxnSpPr>
        <xdr:cNvPr id="592" name="直線コネクタ 591"/>
        <xdr:cNvCxnSpPr/>
      </xdr:nvCxnSpPr>
      <xdr:spPr>
        <a:xfrm flipV="1">
          <a:off x="21323300" y="6352258"/>
          <a:ext cx="838200" cy="3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13751</xdr:rowOff>
    </xdr:from>
    <xdr:to>
      <xdr:col>107</xdr:col>
      <xdr:colOff>101600</xdr:colOff>
      <xdr:row>37</xdr:row>
      <xdr:rowOff>115351</xdr:rowOff>
    </xdr:to>
    <xdr:sp macro="" textlink="">
      <xdr:nvSpPr>
        <xdr:cNvPr id="593" name="楕円 592"/>
        <xdr:cNvSpPr/>
      </xdr:nvSpPr>
      <xdr:spPr>
        <a:xfrm>
          <a:off x="20383500" y="635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41270</xdr:rowOff>
    </xdr:from>
    <xdr:to>
      <xdr:col>111</xdr:col>
      <xdr:colOff>177800</xdr:colOff>
      <xdr:row>37</xdr:row>
      <xdr:rowOff>64551</xdr:rowOff>
    </xdr:to>
    <xdr:cxnSp macro="">
      <xdr:nvCxnSpPr>
        <xdr:cNvPr id="594" name="直線コネクタ 593"/>
        <xdr:cNvCxnSpPr/>
      </xdr:nvCxnSpPr>
      <xdr:spPr>
        <a:xfrm flipV="1">
          <a:off x="20434300" y="6384920"/>
          <a:ext cx="889000" cy="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33319</xdr:rowOff>
    </xdr:from>
    <xdr:to>
      <xdr:col>102</xdr:col>
      <xdr:colOff>165100</xdr:colOff>
      <xdr:row>37</xdr:row>
      <xdr:rowOff>134919</xdr:rowOff>
    </xdr:to>
    <xdr:sp macro="" textlink="">
      <xdr:nvSpPr>
        <xdr:cNvPr id="595" name="楕円 594"/>
        <xdr:cNvSpPr/>
      </xdr:nvSpPr>
      <xdr:spPr>
        <a:xfrm>
          <a:off x="19494500" y="637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64551</xdr:rowOff>
    </xdr:from>
    <xdr:to>
      <xdr:col>107</xdr:col>
      <xdr:colOff>50800</xdr:colOff>
      <xdr:row>37</xdr:row>
      <xdr:rowOff>84119</xdr:rowOff>
    </xdr:to>
    <xdr:cxnSp macro="">
      <xdr:nvCxnSpPr>
        <xdr:cNvPr id="596" name="直線コネクタ 595"/>
        <xdr:cNvCxnSpPr/>
      </xdr:nvCxnSpPr>
      <xdr:spPr>
        <a:xfrm flipV="1">
          <a:off x="19545300" y="6408201"/>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48644</xdr:rowOff>
    </xdr:from>
    <xdr:to>
      <xdr:col>98</xdr:col>
      <xdr:colOff>38100</xdr:colOff>
      <xdr:row>37</xdr:row>
      <xdr:rowOff>150244</xdr:rowOff>
    </xdr:to>
    <xdr:sp macro="" textlink="">
      <xdr:nvSpPr>
        <xdr:cNvPr id="597" name="楕円 596"/>
        <xdr:cNvSpPr/>
      </xdr:nvSpPr>
      <xdr:spPr>
        <a:xfrm>
          <a:off x="18605500" y="63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84119</xdr:rowOff>
    </xdr:from>
    <xdr:to>
      <xdr:col>102</xdr:col>
      <xdr:colOff>114300</xdr:colOff>
      <xdr:row>37</xdr:row>
      <xdr:rowOff>99444</xdr:rowOff>
    </xdr:to>
    <xdr:cxnSp macro="">
      <xdr:nvCxnSpPr>
        <xdr:cNvPr id="598" name="直線コネクタ 597"/>
        <xdr:cNvCxnSpPr/>
      </xdr:nvCxnSpPr>
      <xdr:spPr>
        <a:xfrm flipV="1">
          <a:off x="18656300" y="6427769"/>
          <a:ext cx="889000" cy="1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99" name="n_1aveValue【一般廃棄物処理施設】&#10;一人当たり有形固定資産（償却資産）額"/>
        <xdr:cNvSpPr txBox="1"/>
      </xdr:nvSpPr>
      <xdr:spPr>
        <a:xfrm>
          <a:off x="21011095" y="67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600" name="n_2aveValue【一般廃棄物処理施設】&#10;一人当たり有形固定資産（償却資産）額"/>
        <xdr:cNvSpPr txBox="1"/>
      </xdr:nvSpPr>
      <xdr:spPr>
        <a:xfrm>
          <a:off x="20134795" y="671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88492</xdr:rowOff>
    </xdr:from>
    <xdr:ext cx="534377" cy="259045"/>
    <xdr:sp macro="" textlink="">
      <xdr:nvSpPr>
        <xdr:cNvPr id="601" name="n_3aveValue【一般廃棄物処理施設】&#10;一人当たり有形固定資産（償却資産）額"/>
        <xdr:cNvSpPr txBox="1"/>
      </xdr:nvSpPr>
      <xdr:spPr>
        <a:xfrm>
          <a:off x="19278111" y="67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110249</xdr:rowOff>
    </xdr:from>
    <xdr:ext cx="534377" cy="259045"/>
    <xdr:sp macro="" textlink="">
      <xdr:nvSpPr>
        <xdr:cNvPr id="602" name="n_4aveValue【一般廃棄物処理施設】&#10;一人当たり有形固定資産（償却資産）額"/>
        <xdr:cNvSpPr txBox="1"/>
      </xdr:nvSpPr>
      <xdr:spPr>
        <a:xfrm>
          <a:off x="18389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108597</xdr:rowOff>
    </xdr:from>
    <xdr:ext cx="599010" cy="259045"/>
    <xdr:sp macro="" textlink="">
      <xdr:nvSpPr>
        <xdr:cNvPr id="603" name="n_1mainValue【一般廃棄物処理施設】&#10;一人当たり有形固定資産（償却資産）額"/>
        <xdr:cNvSpPr txBox="1"/>
      </xdr:nvSpPr>
      <xdr:spPr>
        <a:xfrm>
          <a:off x="21011095" y="610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131878</xdr:rowOff>
    </xdr:from>
    <xdr:ext cx="599010" cy="259045"/>
    <xdr:sp macro="" textlink="">
      <xdr:nvSpPr>
        <xdr:cNvPr id="604" name="n_2mainValue【一般廃棄物処理施設】&#10;一人当たり有形固定資産（償却資産）額"/>
        <xdr:cNvSpPr txBox="1"/>
      </xdr:nvSpPr>
      <xdr:spPr>
        <a:xfrm>
          <a:off x="20134795" y="613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151446</xdr:rowOff>
    </xdr:from>
    <xdr:ext cx="599010" cy="259045"/>
    <xdr:sp macro="" textlink="">
      <xdr:nvSpPr>
        <xdr:cNvPr id="605" name="n_3mainValue【一般廃棄物処理施設】&#10;一人当たり有形固定資産（償却資産）額"/>
        <xdr:cNvSpPr txBox="1"/>
      </xdr:nvSpPr>
      <xdr:spPr>
        <a:xfrm>
          <a:off x="19245795" y="615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166771</xdr:rowOff>
    </xdr:from>
    <xdr:ext cx="599010" cy="259045"/>
    <xdr:sp macro="" textlink="">
      <xdr:nvSpPr>
        <xdr:cNvPr id="606" name="n_4mainValue【一般廃棄物処理施設】&#10;一人当たり有形固定資産（償却資産）額"/>
        <xdr:cNvSpPr txBox="1"/>
      </xdr:nvSpPr>
      <xdr:spPr>
        <a:xfrm>
          <a:off x="18356795" y="616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636" name="【保健センター・保健所】&#10;有形固定資産減価償却率平均値テキスト"/>
        <xdr:cNvSpPr txBox="1"/>
      </xdr:nvSpPr>
      <xdr:spPr>
        <a:xfrm>
          <a:off x="16357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34925</xdr:rowOff>
    </xdr:from>
    <xdr:to>
      <xdr:col>85</xdr:col>
      <xdr:colOff>177800</xdr:colOff>
      <xdr:row>60</xdr:row>
      <xdr:rowOff>136525</xdr:rowOff>
    </xdr:to>
    <xdr:sp macro="" textlink="">
      <xdr:nvSpPr>
        <xdr:cNvPr id="647" name="楕円 646"/>
        <xdr:cNvSpPr/>
      </xdr:nvSpPr>
      <xdr:spPr>
        <a:xfrm>
          <a:off x="162687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13352</xdr:rowOff>
    </xdr:from>
    <xdr:ext cx="405111" cy="259045"/>
    <xdr:sp macro="" textlink="">
      <xdr:nvSpPr>
        <xdr:cNvPr id="648" name="【保健センター・保健所】&#10;有形固定資産減価償却率該当値テキスト"/>
        <xdr:cNvSpPr txBox="1"/>
      </xdr:nvSpPr>
      <xdr:spPr>
        <a:xfrm>
          <a:off x="16357600"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649" name="楕円 648"/>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85725</xdr:rowOff>
    </xdr:to>
    <xdr:cxnSp macro="">
      <xdr:nvCxnSpPr>
        <xdr:cNvPr id="650" name="直線コネクタ 649"/>
        <xdr:cNvCxnSpPr/>
      </xdr:nvCxnSpPr>
      <xdr:spPr>
        <a:xfrm>
          <a:off x="15481300" y="103327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137795</xdr:rowOff>
    </xdr:from>
    <xdr:to>
      <xdr:col>76</xdr:col>
      <xdr:colOff>165100</xdr:colOff>
      <xdr:row>60</xdr:row>
      <xdr:rowOff>67945</xdr:rowOff>
    </xdr:to>
    <xdr:sp macro="" textlink="">
      <xdr:nvSpPr>
        <xdr:cNvPr id="651" name="楕円 650"/>
        <xdr:cNvSpPr/>
      </xdr:nvSpPr>
      <xdr:spPr>
        <a:xfrm>
          <a:off x="14541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17145</xdr:rowOff>
    </xdr:from>
    <xdr:to>
      <xdr:col>81</xdr:col>
      <xdr:colOff>50800</xdr:colOff>
      <xdr:row>60</xdr:row>
      <xdr:rowOff>45720</xdr:rowOff>
    </xdr:to>
    <xdr:cxnSp macro="">
      <xdr:nvCxnSpPr>
        <xdr:cNvPr id="652" name="直線コネクタ 651"/>
        <xdr:cNvCxnSpPr/>
      </xdr:nvCxnSpPr>
      <xdr:spPr>
        <a:xfrm>
          <a:off x="14592300" y="103041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103505</xdr:rowOff>
    </xdr:from>
    <xdr:to>
      <xdr:col>72</xdr:col>
      <xdr:colOff>38100</xdr:colOff>
      <xdr:row>60</xdr:row>
      <xdr:rowOff>33655</xdr:rowOff>
    </xdr:to>
    <xdr:sp macro="" textlink="">
      <xdr:nvSpPr>
        <xdr:cNvPr id="653" name="楕円 652"/>
        <xdr:cNvSpPr/>
      </xdr:nvSpPr>
      <xdr:spPr>
        <a:xfrm>
          <a:off x="13652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154305</xdr:rowOff>
    </xdr:from>
    <xdr:to>
      <xdr:col>76</xdr:col>
      <xdr:colOff>114300</xdr:colOff>
      <xdr:row>60</xdr:row>
      <xdr:rowOff>17145</xdr:rowOff>
    </xdr:to>
    <xdr:cxnSp macro="">
      <xdr:nvCxnSpPr>
        <xdr:cNvPr id="654" name="直線コネクタ 653"/>
        <xdr:cNvCxnSpPr/>
      </xdr:nvCxnSpPr>
      <xdr:spPr>
        <a:xfrm>
          <a:off x="13703300" y="102698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92075</xdr:rowOff>
    </xdr:from>
    <xdr:to>
      <xdr:col>67</xdr:col>
      <xdr:colOff>101600</xdr:colOff>
      <xdr:row>60</xdr:row>
      <xdr:rowOff>22225</xdr:rowOff>
    </xdr:to>
    <xdr:sp macro="" textlink="">
      <xdr:nvSpPr>
        <xdr:cNvPr id="655" name="楕円 654"/>
        <xdr:cNvSpPr/>
      </xdr:nvSpPr>
      <xdr:spPr>
        <a:xfrm>
          <a:off x="12763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142875</xdr:rowOff>
    </xdr:from>
    <xdr:to>
      <xdr:col>71</xdr:col>
      <xdr:colOff>177800</xdr:colOff>
      <xdr:row>59</xdr:row>
      <xdr:rowOff>154305</xdr:rowOff>
    </xdr:to>
    <xdr:cxnSp macro="">
      <xdr:nvCxnSpPr>
        <xdr:cNvPr id="656" name="直線コネクタ 655"/>
        <xdr:cNvCxnSpPr/>
      </xdr:nvCxnSpPr>
      <xdr:spPr>
        <a:xfrm>
          <a:off x="12814300" y="102584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657" name="n_1aveValue【保健センター・保健所】&#10;有形固定資産減価償却率"/>
        <xdr:cNvSpPr txBox="1"/>
      </xdr:nvSpPr>
      <xdr:spPr>
        <a:xfrm>
          <a:off x="15266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658" name="n_2aveValue【保健センター・保健所】&#10;有形固定資産減価償却率"/>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659" name="n_3aveValue【保健センター・保健所】&#10;有形固定資産減価償却率"/>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60" name="n_4aveValue【保健センター・保健所】&#10;有形固定資産減価償却率"/>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661" name="n_1mainValue【保健センター・保健所】&#10;有形固定資産減価償却率"/>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59072</xdr:rowOff>
    </xdr:from>
    <xdr:ext cx="405111" cy="259045"/>
    <xdr:sp macro="" textlink="">
      <xdr:nvSpPr>
        <xdr:cNvPr id="662" name="n_2mainValue【保健センター・保健所】&#10;有形固定資産減価償却率"/>
        <xdr:cNvSpPr txBox="1"/>
      </xdr:nvSpPr>
      <xdr:spPr>
        <a:xfrm>
          <a:off x="14389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663" name="n_3mainValue【保健センター・保健所】&#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664" name="n_4mainValue【保健センター・保健所】&#10;有形固定資産減価償却率"/>
        <xdr:cNvSpPr txBox="1"/>
      </xdr:nvSpPr>
      <xdr:spPr>
        <a:xfrm>
          <a:off x="12611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693" name="【保健センター・保健所】&#10;一人当たり面積平均値テキスト"/>
        <xdr:cNvSpPr txBox="1"/>
      </xdr:nvSpPr>
      <xdr:spPr>
        <a:xfrm>
          <a:off x="221996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17780</xdr:rowOff>
    </xdr:from>
    <xdr:to>
      <xdr:col>116</xdr:col>
      <xdr:colOff>114300</xdr:colOff>
      <xdr:row>56</xdr:row>
      <xdr:rowOff>119380</xdr:rowOff>
    </xdr:to>
    <xdr:sp macro="" textlink="">
      <xdr:nvSpPr>
        <xdr:cNvPr id="704" name="楕円 703"/>
        <xdr:cNvSpPr/>
      </xdr:nvSpPr>
      <xdr:spPr>
        <a:xfrm>
          <a:off x="221107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104157</xdr:rowOff>
    </xdr:from>
    <xdr:ext cx="469744" cy="259045"/>
    <xdr:sp macro="" textlink="">
      <xdr:nvSpPr>
        <xdr:cNvPr id="705" name="【保健センター・保健所】&#10;一人当たり面積該当値テキスト"/>
        <xdr:cNvSpPr txBox="1"/>
      </xdr:nvSpPr>
      <xdr:spPr>
        <a:xfrm>
          <a:off x="22199600" y="953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40640</xdr:rowOff>
    </xdr:from>
    <xdr:to>
      <xdr:col>112</xdr:col>
      <xdr:colOff>38100</xdr:colOff>
      <xdr:row>56</xdr:row>
      <xdr:rowOff>142240</xdr:rowOff>
    </xdr:to>
    <xdr:sp macro="" textlink="">
      <xdr:nvSpPr>
        <xdr:cNvPr id="706" name="楕円 705"/>
        <xdr:cNvSpPr/>
      </xdr:nvSpPr>
      <xdr:spPr>
        <a:xfrm>
          <a:off x="2127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68580</xdr:rowOff>
    </xdr:from>
    <xdr:to>
      <xdr:col>116</xdr:col>
      <xdr:colOff>63500</xdr:colOff>
      <xdr:row>56</xdr:row>
      <xdr:rowOff>91440</xdr:rowOff>
    </xdr:to>
    <xdr:cxnSp macro="">
      <xdr:nvCxnSpPr>
        <xdr:cNvPr id="707" name="直線コネクタ 706"/>
        <xdr:cNvCxnSpPr/>
      </xdr:nvCxnSpPr>
      <xdr:spPr>
        <a:xfrm flipV="1">
          <a:off x="21323300" y="9669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40640</xdr:rowOff>
    </xdr:from>
    <xdr:to>
      <xdr:col>107</xdr:col>
      <xdr:colOff>101600</xdr:colOff>
      <xdr:row>56</xdr:row>
      <xdr:rowOff>142240</xdr:rowOff>
    </xdr:to>
    <xdr:sp macro="" textlink="">
      <xdr:nvSpPr>
        <xdr:cNvPr id="708" name="楕円 707"/>
        <xdr:cNvSpPr/>
      </xdr:nvSpPr>
      <xdr:spPr>
        <a:xfrm>
          <a:off x="2038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91440</xdr:rowOff>
    </xdr:from>
    <xdr:to>
      <xdr:col>111</xdr:col>
      <xdr:colOff>177800</xdr:colOff>
      <xdr:row>56</xdr:row>
      <xdr:rowOff>91440</xdr:rowOff>
    </xdr:to>
    <xdr:cxnSp macro="">
      <xdr:nvCxnSpPr>
        <xdr:cNvPr id="709" name="直線コネクタ 708"/>
        <xdr:cNvCxnSpPr/>
      </xdr:nvCxnSpPr>
      <xdr:spPr>
        <a:xfrm>
          <a:off x="20434300" y="9692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63500</xdr:rowOff>
    </xdr:from>
    <xdr:to>
      <xdr:col>102</xdr:col>
      <xdr:colOff>165100</xdr:colOff>
      <xdr:row>56</xdr:row>
      <xdr:rowOff>165100</xdr:rowOff>
    </xdr:to>
    <xdr:sp macro="" textlink="">
      <xdr:nvSpPr>
        <xdr:cNvPr id="710" name="楕円 709"/>
        <xdr:cNvSpPr/>
      </xdr:nvSpPr>
      <xdr:spPr>
        <a:xfrm>
          <a:off x="19494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91440</xdr:rowOff>
    </xdr:from>
    <xdr:to>
      <xdr:col>107</xdr:col>
      <xdr:colOff>50800</xdr:colOff>
      <xdr:row>56</xdr:row>
      <xdr:rowOff>114300</xdr:rowOff>
    </xdr:to>
    <xdr:cxnSp macro="">
      <xdr:nvCxnSpPr>
        <xdr:cNvPr id="711" name="直線コネクタ 710"/>
        <xdr:cNvCxnSpPr/>
      </xdr:nvCxnSpPr>
      <xdr:spPr>
        <a:xfrm flipV="1">
          <a:off x="19545300" y="9692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78740</xdr:rowOff>
    </xdr:from>
    <xdr:to>
      <xdr:col>98</xdr:col>
      <xdr:colOff>38100</xdr:colOff>
      <xdr:row>57</xdr:row>
      <xdr:rowOff>8890</xdr:rowOff>
    </xdr:to>
    <xdr:sp macro="" textlink="">
      <xdr:nvSpPr>
        <xdr:cNvPr id="712" name="楕円 711"/>
        <xdr:cNvSpPr/>
      </xdr:nvSpPr>
      <xdr:spPr>
        <a:xfrm>
          <a:off x="18605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114300</xdr:rowOff>
    </xdr:from>
    <xdr:to>
      <xdr:col>102</xdr:col>
      <xdr:colOff>114300</xdr:colOff>
      <xdr:row>56</xdr:row>
      <xdr:rowOff>129540</xdr:rowOff>
    </xdr:to>
    <xdr:cxnSp macro="">
      <xdr:nvCxnSpPr>
        <xdr:cNvPr id="713" name="直線コネクタ 712"/>
        <xdr:cNvCxnSpPr/>
      </xdr:nvCxnSpPr>
      <xdr:spPr>
        <a:xfrm flipV="1">
          <a:off x="18656300" y="9715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714" name="n_1aveValue【保健センター・保健所】&#10;一人当たり面積"/>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715" name="n_2aveValue【保健センター・保健所】&#10;一人当たり面積"/>
        <xdr:cNvSpPr txBox="1"/>
      </xdr:nvSpPr>
      <xdr:spPr>
        <a:xfrm>
          <a:off x="20199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716" name="n_3aveValue【保健センター・保健所】&#10;一人当たり面積"/>
        <xdr:cNvSpPr txBox="1"/>
      </xdr:nvSpPr>
      <xdr:spPr>
        <a:xfrm>
          <a:off x="19310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17" name="n_4aveValue【保健センター・保健所】&#10;一人当たり面積"/>
        <xdr:cNvSpPr txBox="1"/>
      </xdr:nvSpPr>
      <xdr:spPr>
        <a:xfrm>
          <a:off x="18421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158767</xdr:rowOff>
    </xdr:from>
    <xdr:ext cx="469744" cy="259045"/>
    <xdr:sp macro="" textlink="">
      <xdr:nvSpPr>
        <xdr:cNvPr id="718" name="n_1mainValue【保健センター・保健所】&#10;一人当たり面積"/>
        <xdr:cNvSpPr txBox="1"/>
      </xdr:nvSpPr>
      <xdr:spPr>
        <a:xfrm>
          <a:off x="210757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158767</xdr:rowOff>
    </xdr:from>
    <xdr:ext cx="469744" cy="259045"/>
    <xdr:sp macro="" textlink="">
      <xdr:nvSpPr>
        <xdr:cNvPr id="719" name="n_2mainValue【保健センター・保健所】&#10;一人当たり面積"/>
        <xdr:cNvSpPr txBox="1"/>
      </xdr:nvSpPr>
      <xdr:spPr>
        <a:xfrm>
          <a:off x="201994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10177</xdr:rowOff>
    </xdr:from>
    <xdr:ext cx="469744" cy="259045"/>
    <xdr:sp macro="" textlink="">
      <xdr:nvSpPr>
        <xdr:cNvPr id="720" name="n_3mainValue【保健センター・保健所】&#10;一人当たり面積"/>
        <xdr:cNvSpPr txBox="1"/>
      </xdr:nvSpPr>
      <xdr:spPr>
        <a:xfrm>
          <a:off x="193104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25417</xdr:rowOff>
    </xdr:from>
    <xdr:ext cx="469744" cy="259045"/>
    <xdr:sp macro="" textlink="">
      <xdr:nvSpPr>
        <xdr:cNvPr id="721" name="n_4mainValue【保健センター・保健所】&#10;一人当たり面積"/>
        <xdr:cNvSpPr txBox="1"/>
      </xdr:nvSpPr>
      <xdr:spPr>
        <a:xfrm>
          <a:off x="18421427" y="94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751" name="【消防施設】&#10;有形固定資産減価償却率平均値テキスト"/>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62" name="楕円 761"/>
        <xdr:cNvSpPr/>
      </xdr:nvSpPr>
      <xdr:spPr>
        <a:xfrm>
          <a:off x="162687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149241</xdr:rowOff>
    </xdr:from>
    <xdr:ext cx="405111" cy="259045"/>
    <xdr:sp macro="" textlink="">
      <xdr:nvSpPr>
        <xdr:cNvPr id="763" name="【消防施設】&#10;有形固定資産減価償却率該当値テキスト"/>
        <xdr:cNvSpPr txBox="1"/>
      </xdr:nvSpPr>
      <xdr:spPr>
        <a:xfrm>
          <a:off x="16357600"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109220</xdr:rowOff>
    </xdr:from>
    <xdr:to>
      <xdr:col>81</xdr:col>
      <xdr:colOff>101600</xdr:colOff>
      <xdr:row>82</xdr:row>
      <xdr:rowOff>39370</xdr:rowOff>
    </xdr:to>
    <xdr:sp macro="" textlink="">
      <xdr:nvSpPr>
        <xdr:cNvPr id="764" name="楕円 763"/>
        <xdr:cNvSpPr/>
      </xdr:nvSpPr>
      <xdr:spPr>
        <a:xfrm>
          <a:off x="15430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160020</xdr:rowOff>
    </xdr:from>
    <xdr:to>
      <xdr:col>85</xdr:col>
      <xdr:colOff>127000</xdr:colOff>
      <xdr:row>82</xdr:row>
      <xdr:rowOff>5714</xdr:rowOff>
    </xdr:to>
    <xdr:cxnSp macro="">
      <xdr:nvCxnSpPr>
        <xdr:cNvPr id="765" name="直線コネクタ 764"/>
        <xdr:cNvCxnSpPr/>
      </xdr:nvCxnSpPr>
      <xdr:spPr>
        <a:xfrm>
          <a:off x="15481300" y="1404747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93980</xdr:rowOff>
    </xdr:from>
    <xdr:to>
      <xdr:col>76</xdr:col>
      <xdr:colOff>165100</xdr:colOff>
      <xdr:row>82</xdr:row>
      <xdr:rowOff>24130</xdr:rowOff>
    </xdr:to>
    <xdr:sp macro="" textlink="">
      <xdr:nvSpPr>
        <xdr:cNvPr id="766" name="楕円 765"/>
        <xdr:cNvSpPr/>
      </xdr:nvSpPr>
      <xdr:spPr>
        <a:xfrm>
          <a:off x="14541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144780</xdr:rowOff>
    </xdr:from>
    <xdr:to>
      <xdr:col>81</xdr:col>
      <xdr:colOff>50800</xdr:colOff>
      <xdr:row>81</xdr:row>
      <xdr:rowOff>160020</xdr:rowOff>
    </xdr:to>
    <xdr:cxnSp macro="">
      <xdr:nvCxnSpPr>
        <xdr:cNvPr id="767" name="直線コネクタ 766"/>
        <xdr:cNvCxnSpPr/>
      </xdr:nvCxnSpPr>
      <xdr:spPr>
        <a:xfrm>
          <a:off x="14592300" y="14032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8" name="楕円 767"/>
        <xdr:cNvSpPr/>
      </xdr:nvSpPr>
      <xdr:spPr>
        <a:xfrm>
          <a:off x="13652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144780</xdr:rowOff>
    </xdr:from>
    <xdr:to>
      <xdr:col>76</xdr:col>
      <xdr:colOff>114300</xdr:colOff>
      <xdr:row>82</xdr:row>
      <xdr:rowOff>32386</xdr:rowOff>
    </xdr:to>
    <xdr:cxnSp macro="">
      <xdr:nvCxnSpPr>
        <xdr:cNvPr id="769" name="直線コネクタ 768"/>
        <xdr:cNvCxnSpPr/>
      </xdr:nvCxnSpPr>
      <xdr:spPr>
        <a:xfrm flipV="1">
          <a:off x="13703300" y="1403223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162561</xdr:rowOff>
    </xdr:from>
    <xdr:to>
      <xdr:col>67</xdr:col>
      <xdr:colOff>101600</xdr:colOff>
      <xdr:row>82</xdr:row>
      <xdr:rowOff>92711</xdr:rowOff>
    </xdr:to>
    <xdr:sp macro="" textlink="">
      <xdr:nvSpPr>
        <xdr:cNvPr id="770" name="楕円 769"/>
        <xdr:cNvSpPr/>
      </xdr:nvSpPr>
      <xdr:spPr>
        <a:xfrm>
          <a:off x="12763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32386</xdr:rowOff>
    </xdr:from>
    <xdr:to>
      <xdr:col>71</xdr:col>
      <xdr:colOff>177800</xdr:colOff>
      <xdr:row>82</xdr:row>
      <xdr:rowOff>41911</xdr:rowOff>
    </xdr:to>
    <xdr:cxnSp macro="">
      <xdr:nvCxnSpPr>
        <xdr:cNvPr id="771" name="直線コネクタ 770"/>
        <xdr:cNvCxnSpPr/>
      </xdr:nvCxnSpPr>
      <xdr:spPr>
        <a:xfrm flipV="1">
          <a:off x="12814300" y="140912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72" name="n_1aveValue【消防施設】&#10;有形固定資産減価償却率"/>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773" name="n_2aveValue【消防施設】&#10;有形固定資産減価償却率"/>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4" name="n_3aveValue【消防施設】&#10;有形固定資産減価償却率"/>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5" name="n_4aveValue【消防施設】&#10;有形固定資産減価償却率"/>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55897</xdr:rowOff>
    </xdr:from>
    <xdr:ext cx="405111" cy="259045"/>
    <xdr:sp macro="" textlink="">
      <xdr:nvSpPr>
        <xdr:cNvPr id="776" name="n_1mainValue【消防施設】&#10;有形固定資産減価償却率"/>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40657</xdr:rowOff>
    </xdr:from>
    <xdr:ext cx="405111" cy="259045"/>
    <xdr:sp macro="" textlink="">
      <xdr:nvSpPr>
        <xdr:cNvPr id="777" name="n_2mainValue【消防施設】&#10;有形固定資産減価償却率"/>
        <xdr:cNvSpPr txBox="1"/>
      </xdr:nvSpPr>
      <xdr:spPr>
        <a:xfrm>
          <a:off x="14389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78" name="n_3mainValue【消防施設】&#10;有形固定資産減価償却率"/>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83838</xdr:rowOff>
    </xdr:from>
    <xdr:ext cx="405111" cy="259045"/>
    <xdr:sp macro="" textlink="">
      <xdr:nvSpPr>
        <xdr:cNvPr id="779" name="n_4mainValue【消防施設】&#10;有形固定資産減価償却率"/>
        <xdr:cNvSpPr txBox="1"/>
      </xdr:nvSpPr>
      <xdr:spPr>
        <a:xfrm>
          <a:off x="12611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17978</xdr:rowOff>
    </xdr:from>
    <xdr:ext cx="469744" cy="259045"/>
    <xdr:sp macro="" textlink="">
      <xdr:nvSpPr>
        <xdr:cNvPr id="810" name="【消防施設】&#10;一人当たり面積平均値テキスト"/>
        <xdr:cNvSpPr txBox="1"/>
      </xdr:nvSpPr>
      <xdr:spPr>
        <a:xfrm>
          <a:off x="22199600" y="14076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821" name="楕円 820"/>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822" name="【消防施設】&#10;一人当たり面積該当値テキスト"/>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165281</xdr:rowOff>
    </xdr:from>
    <xdr:to>
      <xdr:col>112</xdr:col>
      <xdr:colOff>38100</xdr:colOff>
      <xdr:row>82</xdr:row>
      <xdr:rowOff>95431</xdr:rowOff>
    </xdr:to>
    <xdr:sp macro="" textlink="">
      <xdr:nvSpPr>
        <xdr:cNvPr id="823" name="楕円 822"/>
        <xdr:cNvSpPr/>
      </xdr:nvSpPr>
      <xdr:spPr>
        <a:xfrm>
          <a:off x="21272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44631</xdr:rowOff>
    </xdr:to>
    <xdr:cxnSp macro="">
      <xdr:nvCxnSpPr>
        <xdr:cNvPr id="824" name="直線コネクタ 823"/>
        <xdr:cNvCxnSpPr/>
      </xdr:nvCxnSpPr>
      <xdr:spPr>
        <a:xfrm flipV="1">
          <a:off x="21323300" y="140970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363</xdr:rowOff>
    </xdr:from>
    <xdr:to>
      <xdr:col>107</xdr:col>
      <xdr:colOff>101600</xdr:colOff>
      <xdr:row>82</xdr:row>
      <xdr:rowOff>101963</xdr:rowOff>
    </xdr:to>
    <xdr:sp macro="" textlink="">
      <xdr:nvSpPr>
        <xdr:cNvPr id="825" name="楕円 824"/>
        <xdr:cNvSpPr/>
      </xdr:nvSpPr>
      <xdr:spPr>
        <a:xfrm>
          <a:off x="20383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44631</xdr:rowOff>
    </xdr:from>
    <xdr:to>
      <xdr:col>111</xdr:col>
      <xdr:colOff>177800</xdr:colOff>
      <xdr:row>82</xdr:row>
      <xdr:rowOff>51163</xdr:rowOff>
    </xdr:to>
    <xdr:cxnSp macro="">
      <xdr:nvCxnSpPr>
        <xdr:cNvPr id="826" name="直線コネクタ 825"/>
        <xdr:cNvCxnSpPr/>
      </xdr:nvCxnSpPr>
      <xdr:spPr>
        <a:xfrm flipV="1">
          <a:off x="20434300" y="141035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59145</xdr:rowOff>
    </xdr:from>
    <xdr:to>
      <xdr:col>102</xdr:col>
      <xdr:colOff>165100</xdr:colOff>
      <xdr:row>82</xdr:row>
      <xdr:rowOff>160745</xdr:rowOff>
    </xdr:to>
    <xdr:sp macro="" textlink="">
      <xdr:nvSpPr>
        <xdr:cNvPr id="827" name="楕円 826"/>
        <xdr:cNvSpPr/>
      </xdr:nvSpPr>
      <xdr:spPr>
        <a:xfrm>
          <a:off x="19494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51163</xdr:rowOff>
    </xdr:from>
    <xdr:to>
      <xdr:col>107</xdr:col>
      <xdr:colOff>50800</xdr:colOff>
      <xdr:row>82</xdr:row>
      <xdr:rowOff>109945</xdr:rowOff>
    </xdr:to>
    <xdr:cxnSp macro="">
      <xdr:nvCxnSpPr>
        <xdr:cNvPr id="828" name="直線コネクタ 827"/>
        <xdr:cNvCxnSpPr/>
      </xdr:nvCxnSpPr>
      <xdr:spPr>
        <a:xfrm flipV="1">
          <a:off x="19545300" y="1411006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111398</xdr:rowOff>
    </xdr:from>
    <xdr:to>
      <xdr:col>98</xdr:col>
      <xdr:colOff>38100</xdr:colOff>
      <xdr:row>83</xdr:row>
      <xdr:rowOff>41548</xdr:rowOff>
    </xdr:to>
    <xdr:sp macro="" textlink="">
      <xdr:nvSpPr>
        <xdr:cNvPr id="829" name="楕円 828"/>
        <xdr:cNvSpPr/>
      </xdr:nvSpPr>
      <xdr:spPr>
        <a:xfrm>
          <a:off x="18605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109945</xdr:rowOff>
    </xdr:from>
    <xdr:to>
      <xdr:col>102</xdr:col>
      <xdr:colOff>114300</xdr:colOff>
      <xdr:row>82</xdr:row>
      <xdr:rowOff>162198</xdr:rowOff>
    </xdr:to>
    <xdr:cxnSp macro="">
      <xdr:nvCxnSpPr>
        <xdr:cNvPr id="830" name="直線コネクタ 829"/>
        <xdr:cNvCxnSpPr/>
      </xdr:nvCxnSpPr>
      <xdr:spPr>
        <a:xfrm flipV="1">
          <a:off x="18656300" y="14168845"/>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1" name="n_1aveValue【消防施設】&#10;一人当たり面積"/>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132278</xdr:rowOff>
    </xdr:from>
    <xdr:ext cx="469744" cy="259045"/>
    <xdr:sp macro="" textlink="">
      <xdr:nvSpPr>
        <xdr:cNvPr id="832" name="n_2aveValue【消防施設】&#10;一人当たり面積"/>
        <xdr:cNvSpPr txBox="1"/>
      </xdr:nvSpPr>
      <xdr:spPr>
        <a:xfrm>
          <a:off x="20199427" y="1419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33" name="n_3aveValue【消防施設】&#10;一人当たり面積"/>
        <xdr:cNvSpPr txBox="1"/>
      </xdr:nvSpPr>
      <xdr:spPr>
        <a:xfrm>
          <a:off x="19310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834" name="n_4aveValue【消防施設】&#10;一人当たり面積"/>
        <xdr:cNvSpPr txBox="1"/>
      </xdr:nvSpPr>
      <xdr:spPr>
        <a:xfrm>
          <a:off x="18421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111958</xdr:rowOff>
    </xdr:from>
    <xdr:ext cx="469744" cy="259045"/>
    <xdr:sp macro="" textlink="">
      <xdr:nvSpPr>
        <xdr:cNvPr id="835" name="n_1mainValue【消防施設】&#10;一人当たり面積"/>
        <xdr:cNvSpPr txBox="1"/>
      </xdr:nvSpPr>
      <xdr:spPr>
        <a:xfrm>
          <a:off x="21075727" y="1382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118490</xdr:rowOff>
    </xdr:from>
    <xdr:ext cx="469744" cy="259045"/>
    <xdr:sp macro="" textlink="">
      <xdr:nvSpPr>
        <xdr:cNvPr id="836" name="n_2mainValue【消防施設】&#10;一人当たり面積"/>
        <xdr:cNvSpPr txBox="1"/>
      </xdr:nvSpPr>
      <xdr:spPr>
        <a:xfrm>
          <a:off x="20199427" y="138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5822</xdr:rowOff>
    </xdr:from>
    <xdr:ext cx="469744" cy="259045"/>
    <xdr:sp macro="" textlink="">
      <xdr:nvSpPr>
        <xdr:cNvPr id="837" name="n_3mainValue【消防施設】&#10;一人当たり面積"/>
        <xdr:cNvSpPr txBox="1"/>
      </xdr:nvSpPr>
      <xdr:spPr>
        <a:xfrm>
          <a:off x="19310427" y="138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58075</xdr:rowOff>
    </xdr:from>
    <xdr:ext cx="469744" cy="259045"/>
    <xdr:sp macro="" textlink="">
      <xdr:nvSpPr>
        <xdr:cNvPr id="838" name="n_4mainValue【消防施設】&#10;一人当たり面積"/>
        <xdr:cNvSpPr txBox="1"/>
      </xdr:nvSpPr>
      <xdr:spPr>
        <a:xfrm>
          <a:off x="18421427" y="139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69" name="【庁舎】&#10;有形固定資産減価償却率平均値テキスト"/>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152763</xdr:rowOff>
    </xdr:from>
    <xdr:to>
      <xdr:col>85</xdr:col>
      <xdr:colOff>177800</xdr:colOff>
      <xdr:row>104</xdr:row>
      <xdr:rowOff>82913</xdr:rowOff>
    </xdr:to>
    <xdr:sp macro="" textlink="">
      <xdr:nvSpPr>
        <xdr:cNvPr id="880" name="楕円 879"/>
        <xdr:cNvSpPr/>
      </xdr:nvSpPr>
      <xdr:spPr>
        <a:xfrm>
          <a:off x="162687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131190</xdr:rowOff>
    </xdr:from>
    <xdr:ext cx="405111" cy="259045"/>
    <xdr:sp macro="" textlink="">
      <xdr:nvSpPr>
        <xdr:cNvPr id="881" name="【庁舎】&#10;有形固定資産減価償却率該当値テキスト"/>
        <xdr:cNvSpPr txBox="1"/>
      </xdr:nvSpPr>
      <xdr:spPr>
        <a:xfrm>
          <a:off x="16357600"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118473</xdr:rowOff>
    </xdr:from>
    <xdr:to>
      <xdr:col>81</xdr:col>
      <xdr:colOff>101600</xdr:colOff>
      <xdr:row>104</xdr:row>
      <xdr:rowOff>48623</xdr:rowOff>
    </xdr:to>
    <xdr:sp macro="" textlink="">
      <xdr:nvSpPr>
        <xdr:cNvPr id="882" name="楕円 881"/>
        <xdr:cNvSpPr/>
      </xdr:nvSpPr>
      <xdr:spPr>
        <a:xfrm>
          <a:off x="15430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169273</xdr:rowOff>
    </xdr:from>
    <xdr:to>
      <xdr:col>85</xdr:col>
      <xdr:colOff>127000</xdr:colOff>
      <xdr:row>104</xdr:row>
      <xdr:rowOff>32113</xdr:rowOff>
    </xdr:to>
    <xdr:cxnSp macro="">
      <xdr:nvCxnSpPr>
        <xdr:cNvPr id="883" name="直線コネクタ 882"/>
        <xdr:cNvCxnSpPr/>
      </xdr:nvCxnSpPr>
      <xdr:spPr>
        <a:xfrm>
          <a:off x="15481300" y="1782862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84" name="楕円 883"/>
        <xdr:cNvSpPr/>
      </xdr:nvSpPr>
      <xdr:spPr>
        <a:xfrm>
          <a:off x="14541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169273</xdr:rowOff>
    </xdr:from>
    <xdr:to>
      <xdr:col>81</xdr:col>
      <xdr:colOff>50800</xdr:colOff>
      <xdr:row>104</xdr:row>
      <xdr:rowOff>23949</xdr:rowOff>
    </xdr:to>
    <xdr:cxnSp macro="">
      <xdr:nvCxnSpPr>
        <xdr:cNvPr id="885" name="直線コネクタ 884"/>
        <xdr:cNvCxnSpPr/>
      </xdr:nvCxnSpPr>
      <xdr:spPr>
        <a:xfrm flipV="1">
          <a:off x="14592300" y="178286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116839</xdr:rowOff>
    </xdr:from>
    <xdr:to>
      <xdr:col>72</xdr:col>
      <xdr:colOff>38100</xdr:colOff>
      <xdr:row>104</xdr:row>
      <xdr:rowOff>46989</xdr:rowOff>
    </xdr:to>
    <xdr:sp macro="" textlink="">
      <xdr:nvSpPr>
        <xdr:cNvPr id="886" name="楕円 885"/>
        <xdr:cNvSpPr/>
      </xdr:nvSpPr>
      <xdr:spPr>
        <a:xfrm>
          <a:off x="13652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167639</xdr:rowOff>
    </xdr:from>
    <xdr:to>
      <xdr:col>76</xdr:col>
      <xdr:colOff>114300</xdr:colOff>
      <xdr:row>104</xdr:row>
      <xdr:rowOff>23949</xdr:rowOff>
    </xdr:to>
    <xdr:cxnSp macro="">
      <xdr:nvCxnSpPr>
        <xdr:cNvPr id="887" name="直線コネクタ 886"/>
        <xdr:cNvCxnSpPr/>
      </xdr:nvCxnSpPr>
      <xdr:spPr>
        <a:xfrm>
          <a:off x="13703300" y="1782698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167458</xdr:rowOff>
    </xdr:from>
    <xdr:to>
      <xdr:col>67</xdr:col>
      <xdr:colOff>101600</xdr:colOff>
      <xdr:row>104</xdr:row>
      <xdr:rowOff>97608</xdr:rowOff>
    </xdr:to>
    <xdr:sp macro="" textlink="">
      <xdr:nvSpPr>
        <xdr:cNvPr id="888" name="楕円 887"/>
        <xdr:cNvSpPr/>
      </xdr:nvSpPr>
      <xdr:spPr>
        <a:xfrm>
          <a:off x="12763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167639</xdr:rowOff>
    </xdr:from>
    <xdr:to>
      <xdr:col>71</xdr:col>
      <xdr:colOff>177800</xdr:colOff>
      <xdr:row>104</xdr:row>
      <xdr:rowOff>46808</xdr:rowOff>
    </xdr:to>
    <xdr:cxnSp macro="">
      <xdr:nvCxnSpPr>
        <xdr:cNvPr id="889" name="直線コネクタ 888"/>
        <xdr:cNvCxnSpPr/>
      </xdr:nvCxnSpPr>
      <xdr:spPr>
        <a:xfrm flipV="1">
          <a:off x="12814300" y="1782698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890" name="n_1aveValue【庁舎】&#10;有形固定資産減価償却率"/>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891" name="n_2aveValue【庁舎】&#10;有形固定資産減価償却率"/>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892" name="n_3aveValue【庁舎】&#10;有形固定資産減価償却率"/>
        <xdr:cNvSpPr txBox="1"/>
      </xdr:nvSpPr>
      <xdr:spPr>
        <a:xfrm>
          <a:off x="13500744"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3" name="n_4aveValue【庁舎】&#10;有形固定資産減価償却率"/>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65150</xdr:rowOff>
    </xdr:from>
    <xdr:ext cx="405111" cy="259045"/>
    <xdr:sp macro="" textlink="">
      <xdr:nvSpPr>
        <xdr:cNvPr id="894" name="n_1mainValue【庁舎】&#10;有形固定資産減価償却率"/>
        <xdr:cNvSpPr txBox="1"/>
      </xdr:nvSpPr>
      <xdr:spPr>
        <a:xfrm>
          <a:off x="152660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95" name="n_2mainValue【庁舎】&#10;有形固定資産減価償却率"/>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63516</xdr:rowOff>
    </xdr:from>
    <xdr:ext cx="405111" cy="259045"/>
    <xdr:sp macro="" textlink="">
      <xdr:nvSpPr>
        <xdr:cNvPr id="896" name="n_3mainValue【庁舎】&#10;有形固定資産減価償却率"/>
        <xdr:cNvSpPr txBox="1"/>
      </xdr:nvSpPr>
      <xdr:spPr>
        <a:xfrm>
          <a:off x="13500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88735</xdr:rowOff>
    </xdr:from>
    <xdr:ext cx="405111" cy="259045"/>
    <xdr:sp macro="" textlink="">
      <xdr:nvSpPr>
        <xdr:cNvPr id="897" name="n_4mainValue【庁舎】&#10;有形固定資産減価償却率"/>
        <xdr:cNvSpPr txBox="1"/>
      </xdr:nvSpPr>
      <xdr:spPr>
        <a:xfrm>
          <a:off x="12611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926" name="【庁舎】&#10;一人当たり面積平均値テキスト"/>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124461</xdr:rowOff>
    </xdr:from>
    <xdr:to>
      <xdr:col>116</xdr:col>
      <xdr:colOff>114300</xdr:colOff>
      <xdr:row>104</xdr:row>
      <xdr:rowOff>54611</xdr:rowOff>
    </xdr:to>
    <xdr:sp macro="" textlink="">
      <xdr:nvSpPr>
        <xdr:cNvPr id="937" name="楕円 936"/>
        <xdr:cNvSpPr/>
      </xdr:nvSpPr>
      <xdr:spPr>
        <a:xfrm>
          <a:off x="221107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147338</xdr:rowOff>
    </xdr:from>
    <xdr:ext cx="469744" cy="259045"/>
    <xdr:sp macro="" textlink="">
      <xdr:nvSpPr>
        <xdr:cNvPr id="938" name="【庁舎】&#10;一人当たり面積該当値テキスト"/>
        <xdr:cNvSpPr txBox="1"/>
      </xdr:nvSpPr>
      <xdr:spPr>
        <a:xfrm>
          <a:off x="22199600"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135889</xdr:rowOff>
    </xdr:from>
    <xdr:to>
      <xdr:col>112</xdr:col>
      <xdr:colOff>38100</xdr:colOff>
      <xdr:row>104</xdr:row>
      <xdr:rowOff>66039</xdr:rowOff>
    </xdr:to>
    <xdr:sp macro="" textlink="">
      <xdr:nvSpPr>
        <xdr:cNvPr id="939" name="楕円 938"/>
        <xdr:cNvSpPr/>
      </xdr:nvSpPr>
      <xdr:spPr>
        <a:xfrm>
          <a:off x="21272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3811</xdr:rowOff>
    </xdr:from>
    <xdr:to>
      <xdr:col>116</xdr:col>
      <xdr:colOff>63500</xdr:colOff>
      <xdr:row>104</xdr:row>
      <xdr:rowOff>15239</xdr:rowOff>
    </xdr:to>
    <xdr:cxnSp macro="">
      <xdr:nvCxnSpPr>
        <xdr:cNvPr id="940" name="直線コネクタ 939"/>
        <xdr:cNvCxnSpPr/>
      </xdr:nvCxnSpPr>
      <xdr:spPr>
        <a:xfrm flipV="1">
          <a:off x="21323300" y="178346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141605</xdr:rowOff>
    </xdr:from>
    <xdr:to>
      <xdr:col>107</xdr:col>
      <xdr:colOff>101600</xdr:colOff>
      <xdr:row>104</xdr:row>
      <xdr:rowOff>71755</xdr:rowOff>
    </xdr:to>
    <xdr:sp macro="" textlink="">
      <xdr:nvSpPr>
        <xdr:cNvPr id="941" name="楕円 940"/>
        <xdr:cNvSpPr/>
      </xdr:nvSpPr>
      <xdr:spPr>
        <a:xfrm>
          <a:off x="20383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15239</xdr:rowOff>
    </xdr:from>
    <xdr:to>
      <xdr:col>111</xdr:col>
      <xdr:colOff>177800</xdr:colOff>
      <xdr:row>104</xdr:row>
      <xdr:rowOff>20955</xdr:rowOff>
    </xdr:to>
    <xdr:cxnSp macro="">
      <xdr:nvCxnSpPr>
        <xdr:cNvPr id="942" name="直線コネクタ 941"/>
        <xdr:cNvCxnSpPr/>
      </xdr:nvCxnSpPr>
      <xdr:spPr>
        <a:xfrm flipV="1">
          <a:off x="20434300" y="178460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154939</xdr:rowOff>
    </xdr:from>
    <xdr:to>
      <xdr:col>102</xdr:col>
      <xdr:colOff>165100</xdr:colOff>
      <xdr:row>104</xdr:row>
      <xdr:rowOff>85089</xdr:rowOff>
    </xdr:to>
    <xdr:sp macro="" textlink="">
      <xdr:nvSpPr>
        <xdr:cNvPr id="943" name="楕円 942"/>
        <xdr:cNvSpPr/>
      </xdr:nvSpPr>
      <xdr:spPr>
        <a:xfrm>
          <a:off x="19494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20955</xdr:rowOff>
    </xdr:from>
    <xdr:to>
      <xdr:col>107</xdr:col>
      <xdr:colOff>50800</xdr:colOff>
      <xdr:row>104</xdr:row>
      <xdr:rowOff>34289</xdr:rowOff>
    </xdr:to>
    <xdr:cxnSp macro="">
      <xdr:nvCxnSpPr>
        <xdr:cNvPr id="944" name="直線コネクタ 943"/>
        <xdr:cNvCxnSpPr/>
      </xdr:nvCxnSpPr>
      <xdr:spPr>
        <a:xfrm flipV="1">
          <a:off x="19545300" y="178517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52070</xdr:rowOff>
    </xdr:from>
    <xdr:to>
      <xdr:col>98</xdr:col>
      <xdr:colOff>38100</xdr:colOff>
      <xdr:row>103</xdr:row>
      <xdr:rowOff>153670</xdr:rowOff>
    </xdr:to>
    <xdr:sp macro="" textlink="">
      <xdr:nvSpPr>
        <xdr:cNvPr id="945" name="楕円 944"/>
        <xdr:cNvSpPr/>
      </xdr:nvSpPr>
      <xdr:spPr>
        <a:xfrm>
          <a:off x="18605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102870</xdr:rowOff>
    </xdr:from>
    <xdr:to>
      <xdr:col>102</xdr:col>
      <xdr:colOff>114300</xdr:colOff>
      <xdr:row>104</xdr:row>
      <xdr:rowOff>34289</xdr:rowOff>
    </xdr:to>
    <xdr:cxnSp macro="">
      <xdr:nvCxnSpPr>
        <xdr:cNvPr id="946" name="直線コネクタ 945"/>
        <xdr:cNvCxnSpPr/>
      </xdr:nvCxnSpPr>
      <xdr:spPr>
        <a:xfrm>
          <a:off x="18656300" y="177622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108602</xdr:rowOff>
    </xdr:from>
    <xdr:ext cx="469744" cy="259045"/>
    <xdr:sp macro="" textlink="">
      <xdr:nvSpPr>
        <xdr:cNvPr id="947" name="n_1aveValue【庁舎】&#10;一人当たり面積"/>
        <xdr:cNvSpPr txBox="1"/>
      </xdr:nvSpPr>
      <xdr:spPr>
        <a:xfrm>
          <a:off x="21075727" y="181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48" name="n_2aveValue【庁舎】&#10;一人当たり面積"/>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xdr:cNvSpPr txBox="1"/>
      </xdr:nvSpPr>
      <xdr:spPr>
        <a:xfrm>
          <a:off x="19310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0" name="n_4aveValue【庁舎】&#10;一人当たり面積"/>
        <xdr:cNvSpPr txBox="1"/>
      </xdr:nvSpPr>
      <xdr:spPr>
        <a:xfrm>
          <a:off x="18421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82566</xdr:rowOff>
    </xdr:from>
    <xdr:ext cx="469744" cy="259045"/>
    <xdr:sp macro="" textlink="">
      <xdr:nvSpPr>
        <xdr:cNvPr id="951" name="n_1mainValue【庁舎】&#10;一人当たり面積"/>
        <xdr:cNvSpPr txBox="1"/>
      </xdr:nvSpPr>
      <xdr:spPr>
        <a:xfrm>
          <a:off x="21075727" y="1757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88282</xdr:rowOff>
    </xdr:from>
    <xdr:ext cx="469744" cy="259045"/>
    <xdr:sp macro="" textlink="">
      <xdr:nvSpPr>
        <xdr:cNvPr id="952" name="n_2mainValue【庁舎】&#10;一人当たり面積"/>
        <xdr:cNvSpPr txBox="1"/>
      </xdr:nvSpPr>
      <xdr:spPr>
        <a:xfrm>
          <a:off x="20199427" y="1757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101616</xdr:rowOff>
    </xdr:from>
    <xdr:ext cx="469744" cy="259045"/>
    <xdr:sp macro="" textlink="">
      <xdr:nvSpPr>
        <xdr:cNvPr id="953" name="n_3mainValue【庁舎】&#10;一人当たり面積"/>
        <xdr:cNvSpPr txBox="1"/>
      </xdr:nvSpPr>
      <xdr:spPr>
        <a:xfrm>
          <a:off x="19310427"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170197</xdr:rowOff>
    </xdr:from>
    <xdr:ext cx="469744" cy="259045"/>
    <xdr:sp macro="" textlink="">
      <xdr:nvSpPr>
        <xdr:cNvPr id="954" name="n_4mainValue【庁舎】&#10;一人当たり面積"/>
        <xdr:cNvSpPr txBox="1"/>
      </xdr:nvSpPr>
      <xdr:spPr>
        <a:xfrm>
          <a:off x="184214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類似団体と比較して特に有形固定資産減価償却率が高い施設は，体育館・プールであり，</a:t>
          </a:r>
          <a:r>
            <a:rPr kumimoji="1" lang="ja-JP" altLang="ja-JP" sz="1100">
              <a:solidFill>
                <a:schemeClr val="tx1"/>
              </a:solidFill>
              <a:effectLst/>
              <a:latin typeface="+mn-lt"/>
              <a:ea typeface="+mn-ea"/>
              <a:cs typeface="+mn-cs"/>
            </a:rPr>
            <a:t>プールについては，</a:t>
          </a:r>
          <a:r>
            <a:rPr kumimoji="1" lang="ja-JP" altLang="en-US" sz="1100">
              <a:solidFill>
                <a:schemeClr val="tx1"/>
              </a:solidFill>
              <a:effectLst/>
              <a:latin typeface="+mn-lt"/>
              <a:ea typeface="+mn-ea"/>
              <a:cs typeface="+mn-cs"/>
            </a:rPr>
            <a:t>約</a:t>
          </a:r>
          <a:r>
            <a:rPr kumimoji="1" lang="en-US" altLang="ja-JP" sz="1100">
              <a:solidFill>
                <a:schemeClr val="tx1"/>
              </a:solidFill>
              <a:effectLst/>
              <a:latin typeface="+mn-lt"/>
              <a:ea typeface="+mn-ea"/>
              <a:cs typeface="+mn-cs"/>
            </a:rPr>
            <a:t>90</a:t>
          </a:r>
          <a:r>
            <a:rPr kumimoji="1" lang="ja-JP" altLang="ja-JP" sz="1100">
              <a:solidFill>
                <a:schemeClr val="tx1"/>
              </a:solidFill>
              <a:effectLst/>
              <a:latin typeface="+mn-lt"/>
              <a:ea typeface="+mn-ea"/>
              <a:cs typeface="+mn-cs"/>
            </a:rPr>
            <a:t>％が耐用年限を経過しており，体育館については昭和</a:t>
          </a:r>
          <a:r>
            <a:rPr kumimoji="1" lang="en-US" altLang="ja-JP" sz="1100">
              <a:solidFill>
                <a:schemeClr val="tx1"/>
              </a:solidFill>
              <a:effectLst/>
              <a:latin typeface="+mn-lt"/>
              <a:ea typeface="+mn-ea"/>
              <a:cs typeface="+mn-cs"/>
            </a:rPr>
            <a:t>60</a:t>
          </a:r>
          <a:r>
            <a:rPr kumimoji="1" lang="ja-JP" altLang="ja-JP" sz="1100">
              <a:solidFill>
                <a:schemeClr val="tx1"/>
              </a:solidFill>
              <a:effectLst/>
              <a:latin typeface="+mn-lt"/>
              <a:ea typeface="+mn-ea"/>
              <a:cs typeface="+mn-cs"/>
            </a:rPr>
            <a:t>年前後に建築された施設が多いことから特に償却率が高くなっている。また，類似団体と比較し低い施設である市民会館は，平成</a:t>
          </a:r>
          <a:r>
            <a:rPr kumimoji="1" lang="en-US" altLang="ja-JP" sz="1100">
              <a:solidFill>
                <a:schemeClr val="tx1"/>
              </a:solidFill>
              <a:effectLst/>
              <a:latin typeface="+mn-lt"/>
              <a:ea typeface="+mn-ea"/>
              <a:cs typeface="+mn-cs"/>
            </a:rPr>
            <a:t>26</a:t>
          </a:r>
          <a:r>
            <a:rPr kumimoji="1" lang="ja-JP" altLang="ja-JP" sz="1100">
              <a:solidFill>
                <a:schemeClr val="tx1"/>
              </a:solidFill>
              <a:effectLst/>
              <a:latin typeface="+mn-lt"/>
              <a:ea typeface="+mn-ea"/>
              <a:cs typeface="+mn-cs"/>
            </a:rPr>
            <a:t>年度に建設した三次市民ホールが比較的新しいため償却率が低くなっている。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一人当たり面積については，類似団体と比較してほとんどの施設において高い数値となっている。本市は</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市町村が合併したことに</a:t>
          </a:r>
          <a:r>
            <a:rPr kumimoji="1" lang="ja-JP" altLang="ja-JP" sz="1100">
              <a:solidFill>
                <a:schemeClr val="dk1"/>
              </a:solidFill>
              <a:effectLst/>
              <a:latin typeface="+mn-lt"/>
              <a:ea typeface="+mn-ea"/>
              <a:cs typeface="+mn-cs"/>
            </a:rPr>
            <a:t>伴い機能の重複した施設が依然として多く，人口規模の割には多くの公共施設が配置され，類似団体よりも資産保有量が多くなっていることが要因である。また，令和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末と比較して施設の長寿命化に伴う資産の増加と人口減少の影響により，住民一人当たりの資産はさらに増加している。資産保有量が多い場合，住民へのサービスは十分に行えていると言えるが，その反面，施設の維持管理や更新等にコストがかかり，結果として財政状態を圧迫する要因となりえる。今後は人口減少や施設維持コスト増加に対応するため，公共施設等総合管理計画に基づき適正な資産規模を目指し，新規整備の抑制や施設の廃止・集約化・複合化など資産保有量の減少に取り組む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48,768
47,978
778.18
42,672,991
41,530,112
879,027
22,291,084
44,438,546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年度の財政力指数は</a:t>
          </a:r>
          <a:r>
            <a:rPr kumimoji="1" lang="en-US" altLang="ja-JP" sz="1100">
              <a:solidFill>
                <a:schemeClr val="dk1"/>
              </a:solidFill>
              <a:effectLst/>
              <a:latin typeface="+mn-lt"/>
              <a:ea typeface="+mn-ea"/>
              <a:cs typeface="+mn-cs"/>
            </a:rPr>
            <a:t>0.34</a:t>
          </a:r>
          <a:r>
            <a:rPr kumimoji="1" lang="ja-JP" altLang="ja-JP" sz="1100">
              <a:solidFill>
                <a:schemeClr val="dk1"/>
              </a:solidFill>
              <a:effectLst/>
              <a:latin typeface="+mn-lt"/>
              <a:ea typeface="+mn-ea"/>
              <a:cs typeface="+mn-cs"/>
            </a:rPr>
            <a:t>となったが，依然として類似団体平均を大きく下回っている。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過疎・中山間地域である本市は，社会経済基盤が弱く，また人口減少・少子高齢化が進行しており自主財源が乏しい状況である。また，指数の分母である基準財政需要額のうち公債費が約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を占めていることも数値を下げる原因となっている。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65617</xdr:rowOff>
    </xdr:to>
    <xdr:cxnSp macro="">
      <xdr:nvCxnSpPr>
        <xdr:cNvPr id="69" name="直線コネクタ 68"/>
        <xdr:cNvCxnSpPr/>
      </xdr:nvCxnSpPr>
      <xdr:spPr>
        <a:xfrm flipV="1">
          <a:off x="4114800" y="72263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65617</xdr:rowOff>
    </xdr:to>
    <xdr:cxnSp macro="">
      <xdr:nvCxnSpPr>
        <xdr:cNvPr id="72" name="直線コネクタ 71"/>
        <xdr:cNvCxnSpPr/>
      </xdr:nvCxnSpPr>
      <xdr:spPr>
        <a:xfrm>
          <a:off x="3225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ポイントの改善となった</a:t>
          </a:r>
          <a:r>
            <a:rPr kumimoji="1" lang="ja-JP" altLang="ja-JP" sz="1100">
              <a:solidFill>
                <a:schemeClr val="dk1"/>
              </a:solidFill>
              <a:effectLst/>
              <a:latin typeface="+mn-lt"/>
              <a:ea typeface="+mn-ea"/>
              <a:cs typeface="+mn-cs"/>
            </a:rPr>
            <a:t>。歳入面では，</a:t>
          </a:r>
          <a:r>
            <a:rPr kumimoji="1" lang="ja-JP" altLang="en-US" sz="1100">
              <a:solidFill>
                <a:schemeClr val="dk1"/>
              </a:solidFill>
              <a:effectLst/>
              <a:latin typeface="+mn-lt"/>
              <a:ea typeface="+mn-ea"/>
              <a:cs typeface="+mn-cs"/>
            </a:rPr>
            <a:t>普通交付税の追加交付により増加したが，</a:t>
          </a:r>
          <a:r>
            <a:rPr kumimoji="1" lang="ja-JP" altLang="ja-JP" sz="1100">
              <a:solidFill>
                <a:schemeClr val="dk1"/>
              </a:solidFill>
              <a:effectLst/>
              <a:latin typeface="+mn-lt"/>
              <a:ea typeface="+mn-ea"/>
              <a:cs typeface="+mn-cs"/>
            </a:rPr>
            <a:t>歳出面では，</a:t>
          </a:r>
          <a:r>
            <a:rPr kumimoji="1" lang="ja-JP" altLang="en-US" sz="1100">
              <a:solidFill>
                <a:schemeClr val="dk1"/>
              </a:solidFill>
              <a:effectLst/>
              <a:latin typeface="+mn-lt"/>
              <a:ea typeface="+mn-ea"/>
              <a:cs typeface="+mn-cs"/>
            </a:rPr>
            <a:t>全国的な物価</a:t>
          </a:r>
          <a:r>
            <a:rPr kumimoji="1" lang="ja-JP" altLang="ja-JP" sz="1100">
              <a:solidFill>
                <a:schemeClr val="dk1"/>
              </a:solidFill>
              <a:effectLst/>
              <a:latin typeface="+mn-lt"/>
              <a:ea typeface="+mn-ea"/>
              <a:cs typeface="+mn-cs"/>
            </a:rPr>
            <a:t>高騰の影響により物件費や補助費等が前年と比較し増加した。また，投資的経費の財源としている過疎対策事業債及び合併特例事業債等の地方債償還が多額である等により経常収支比率は依然高い水準にある。</a:t>
          </a:r>
          <a:endParaRPr lang="ja-JP" altLang="ja-JP" sz="1400">
            <a:effectLst/>
          </a:endParaRPr>
        </a:p>
        <a:p>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サイクルを意識した事業実施など効率的・効果的な財政運営に努め，経常経費の抑制・削減を図る。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63</xdr:row>
      <xdr:rowOff>157734</xdr:rowOff>
    </xdr:to>
    <xdr:cxnSp macro="">
      <xdr:nvCxnSpPr>
        <xdr:cNvPr id="130" name="直線コネクタ 129"/>
        <xdr:cNvCxnSpPr/>
      </xdr:nvCxnSpPr>
      <xdr:spPr>
        <a:xfrm flipV="1">
          <a:off x="4114800" y="109397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1" name="財政構造の弾力性平均値テキスト"/>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63</xdr:row>
      <xdr:rowOff>157734</xdr:rowOff>
    </xdr:to>
    <xdr:cxnSp macro="">
      <xdr:nvCxnSpPr>
        <xdr:cNvPr id="133" name="直線コネクタ 132"/>
        <xdr:cNvCxnSpPr/>
      </xdr:nvCxnSpPr>
      <xdr:spPr>
        <a:xfrm>
          <a:off x="3225800" y="1074674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114300</xdr:rowOff>
    </xdr:to>
    <xdr:cxnSp macro="">
      <xdr:nvCxnSpPr>
        <xdr:cNvPr id="136" name="直線コネクタ 135"/>
        <xdr:cNvCxnSpPr/>
      </xdr:nvCxnSpPr>
      <xdr:spPr>
        <a:xfrm flipV="1">
          <a:off x="2336800" y="1074674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38" name="テキスト ボックス 137"/>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63</xdr:row>
      <xdr:rowOff>114300</xdr:rowOff>
    </xdr:to>
    <xdr:cxnSp macro="">
      <xdr:nvCxnSpPr>
        <xdr:cNvPr id="139" name="直線コネクタ 138"/>
        <xdr:cNvCxnSpPr/>
      </xdr:nvCxnSpPr>
      <xdr:spPr>
        <a:xfrm>
          <a:off x="14478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9" name="楕円 148"/>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50" name="財政構造の弾力性該当値テキスト"/>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1" name="楕円 150"/>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52" name="テキスト ボックス 151"/>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3" name="楕円 152"/>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54" name="テキスト ボックス 153"/>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5" name="楕円 154"/>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6" name="テキスト ボックス 155"/>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7" name="楕円 156"/>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58" name="テキスト ボックス 157"/>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類似団体内平均値を上回っている要因としては，行政面積が広く，市町村合併により維持管理を要する施設が多いことや</a:t>
          </a:r>
          <a:r>
            <a:rPr kumimoji="1" lang="ja-JP" altLang="en-US" sz="1100">
              <a:solidFill>
                <a:schemeClr val="dk1"/>
              </a:solidFill>
              <a:effectLst/>
              <a:latin typeface="+mn-lt"/>
              <a:ea typeface="+mn-ea"/>
              <a:cs typeface="+mn-cs"/>
            </a:rPr>
            <a:t>全国的な人件費や物価高騰に伴い，</a:t>
          </a:r>
          <a:r>
            <a:rPr kumimoji="1" lang="ja-JP" altLang="ja-JP" sz="1100">
              <a:solidFill>
                <a:schemeClr val="dk1"/>
              </a:solidFill>
              <a:effectLst/>
              <a:latin typeface="+mn-lt"/>
              <a:ea typeface="+mn-ea"/>
              <a:cs typeface="+mn-cs"/>
            </a:rPr>
            <a:t>保育所運営及び一般廃棄物収集業務等の委託料が多額であること，県道の権限移譲を受け入れていることにより維持補修費が多額であることから物件費等が高くなっている。人件費は，定員管理計画による職員の削減を行ってきたが，行政面積が広大であるため類似団体内平均値を上回っている。今後も公共施設等総合管理計画に基づき公共施設の適正管理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59799</xdr:rowOff>
    </xdr:from>
    <xdr:to>
      <xdr:col>23</xdr:col>
      <xdr:colOff>133350</xdr:colOff>
      <xdr:row>86</xdr:row>
      <xdr:rowOff>73481</xdr:rowOff>
    </xdr:to>
    <xdr:cxnSp macro="">
      <xdr:nvCxnSpPr>
        <xdr:cNvPr id="193" name="直線コネクタ 192"/>
        <xdr:cNvCxnSpPr/>
      </xdr:nvCxnSpPr>
      <xdr:spPr>
        <a:xfrm flipV="1">
          <a:off x="4114800" y="14804499"/>
          <a:ext cx="838200" cy="1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4" name="人件費・物件費等の状況平均値テキスト"/>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16968</xdr:rowOff>
    </xdr:from>
    <xdr:to>
      <xdr:col>19</xdr:col>
      <xdr:colOff>133350</xdr:colOff>
      <xdr:row>86</xdr:row>
      <xdr:rowOff>73481</xdr:rowOff>
    </xdr:to>
    <xdr:cxnSp macro="">
      <xdr:nvCxnSpPr>
        <xdr:cNvPr id="196" name="直線コネクタ 195"/>
        <xdr:cNvCxnSpPr/>
      </xdr:nvCxnSpPr>
      <xdr:spPr>
        <a:xfrm>
          <a:off x="3225800" y="14761668"/>
          <a:ext cx="889000" cy="5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198" name="テキスト ボックス 197"/>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16968</xdr:rowOff>
    </xdr:from>
    <xdr:to>
      <xdr:col>15</xdr:col>
      <xdr:colOff>82550</xdr:colOff>
      <xdr:row>86</xdr:row>
      <xdr:rowOff>35596</xdr:rowOff>
    </xdr:to>
    <xdr:cxnSp macro="">
      <xdr:nvCxnSpPr>
        <xdr:cNvPr id="199" name="直線コネクタ 198"/>
        <xdr:cNvCxnSpPr/>
      </xdr:nvCxnSpPr>
      <xdr:spPr>
        <a:xfrm flipV="1">
          <a:off x="2336800" y="14761668"/>
          <a:ext cx="889000" cy="1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1" name="テキスト ボックス 200"/>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13557</xdr:rowOff>
    </xdr:from>
    <xdr:to>
      <xdr:col>11</xdr:col>
      <xdr:colOff>31750</xdr:colOff>
      <xdr:row>86</xdr:row>
      <xdr:rowOff>35596</xdr:rowOff>
    </xdr:to>
    <xdr:cxnSp macro="">
      <xdr:nvCxnSpPr>
        <xdr:cNvPr id="202" name="直線コネクタ 201"/>
        <xdr:cNvCxnSpPr/>
      </xdr:nvCxnSpPr>
      <xdr:spPr>
        <a:xfrm>
          <a:off x="1447800" y="14758257"/>
          <a:ext cx="889000" cy="2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8999</xdr:rowOff>
    </xdr:from>
    <xdr:to>
      <xdr:col>23</xdr:col>
      <xdr:colOff>184150</xdr:colOff>
      <xdr:row>86</xdr:row>
      <xdr:rowOff>110599</xdr:rowOff>
    </xdr:to>
    <xdr:sp macro="" textlink="">
      <xdr:nvSpPr>
        <xdr:cNvPr id="212" name="楕円 211"/>
        <xdr:cNvSpPr/>
      </xdr:nvSpPr>
      <xdr:spPr>
        <a:xfrm>
          <a:off x="4902200" y="1475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152526</xdr:rowOff>
    </xdr:from>
    <xdr:ext cx="762000" cy="259045"/>
    <xdr:sp macro="" textlink="">
      <xdr:nvSpPr>
        <xdr:cNvPr id="213" name="人件費・物件費等の状況該当値テキスト"/>
        <xdr:cNvSpPr txBox="1"/>
      </xdr:nvSpPr>
      <xdr:spPr>
        <a:xfrm>
          <a:off x="5041900" y="1472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22681</xdr:rowOff>
    </xdr:from>
    <xdr:to>
      <xdr:col>19</xdr:col>
      <xdr:colOff>184150</xdr:colOff>
      <xdr:row>86</xdr:row>
      <xdr:rowOff>124281</xdr:rowOff>
    </xdr:to>
    <xdr:sp macro="" textlink="">
      <xdr:nvSpPr>
        <xdr:cNvPr id="214" name="楕円 213"/>
        <xdr:cNvSpPr/>
      </xdr:nvSpPr>
      <xdr:spPr>
        <a:xfrm>
          <a:off x="4064000" y="147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109058</xdr:rowOff>
    </xdr:from>
    <xdr:ext cx="736600" cy="259045"/>
    <xdr:sp macro="" textlink="">
      <xdr:nvSpPr>
        <xdr:cNvPr id="215" name="テキスト ボックス 214"/>
        <xdr:cNvSpPr txBox="1"/>
      </xdr:nvSpPr>
      <xdr:spPr>
        <a:xfrm>
          <a:off x="3733800" y="14853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137618</xdr:rowOff>
    </xdr:from>
    <xdr:to>
      <xdr:col>15</xdr:col>
      <xdr:colOff>133350</xdr:colOff>
      <xdr:row>86</xdr:row>
      <xdr:rowOff>67768</xdr:rowOff>
    </xdr:to>
    <xdr:sp macro="" textlink="">
      <xdr:nvSpPr>
        <xdr:cNvPr id="216" name="楕円 215"/>
        <xdr:cNvSpPr/>
      </xdr:nvSpPr>
      <xdr:spPr>
        <a:xfrm>
          <a:off x="3175000" y="147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52545</xdr:rowOff>
    </xdr:from>
    <xdr:ext cx="762000" cy="259045"/>
    <xdr:sp macro="" textlink="">
      <xdr:nvSpPr>
        <xdr:cNvPr id="217" name="テキスト ボックス 216"/>
        <xdr:cNvSpPr txBox="1"/>
      </xdr:nvSpPr>
      <xdr:spPr>
        <a:xfrm>
          <a:off x="2844800" y="1479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156246</xdr:rowOff>
    </xdr:from>
    <xdr:to>
      <xdr:col>11</xdr:col>
      <xdr:colOff>82550</xdr:colOff>
      <xdr:row>86</xdr:row>
      <xdr:rowOff>86396</xdr:rowOff>
    </xdr:to>
    <xdr:sp macro="" textlink="">
      <xdr:nvSpPr>
        <xdr:cNvPr id="218" name="楕円 217"/>
        <xdr:cNvSpPr/>
      </xdr:nvSpPr>
      <xdr:spPr>
        <a:xfrm>
          <a:off x="2286000" y="147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71173</xdr:rowOff>
    </xdr:from>
    <xdr:ext cx="762000" cy="259045"/>
    <xdr:sp macro="" textlink="">
      <xdr:nvSpPr>
        <xdr:cNvPr id="219" name="テキスト ボックス 218"/>
        <xdr:cNvSpPr txBox="1"/>
      </xdr:nvSpPr>
      <xdr:spPr>
        <a:xfrm>
          <a:off x="1955800" y="1481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134207</xdr:rowOff>
    </xdr:from>
    <xdr:to>
      <xdr:col>7</xdr:col>
      <xdr:colOff>31750</xdr:colOff>
      <xdr:row>86</xdr:row>
      <xdr:rowOff>64357</xdr:rowOff>
    </xdr:to>
    <xdr:sp macro="" textlink="">
      <xdr:nvSpPr>
        <xdr:cNvPr id="220" name="楕円 219"/>
        <xdr:cNvSpPr/>
      </xdr:nvSpPr>
      <xdr:spPr>
        <a:xfrm>
          <a:off x="1397000" y="147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49134</xdr:rowOff>
    </xdr:from>
    <xdr:ext cx="762000" cy="259045"/>
    <xdr:sp macro="" textlink="">
      <xdr:nvSpPr>
        <xdr:cNvPr id="221" name="テキスト ボックス 220"/>
        <xdr:cNvSpPr txBox="1"/>
      </xdr:nvSpPr>
      <xdr:spPr>
        <a:xfrm>
          <a:off x="1066800" y="1479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行財政改革等の取組により，類似団体内平均値から</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下回っている。引き続き，給与水準の適正化を図る。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48986</xdr:rowOff>
    </xdr:to>
    <xdr:cxnSp macro="">
      <xdr:nvCxnSpPr>
        <xdr:cNvPr id="257" name="直線コネクタ 256"/>
        <xdr:cNvCxnSpPr/>
      </xdr:nvCxnSpPr>
      <xdr:spPr>
        <a:xfrm>
          <a:off x="16179800" y="1458776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83457</xdr:rowOff>
    </xdr:to>
    <xdr:cxnSp macro="">
      <xdr:nvCxnSpPr>
        <xdr:cNvPr id="260" name="直線コネクタ 259"/>
        <xdr:cNvCxnSpPr/>
      </xdr:nvCxnSpPr>
      <xdr:spPr>
        <a:xfrm flipV="1">
          <a:off x="15290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2" name="テキスト ボックス 261"/>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83457</xdr:rowOff>
    </xdr:to>
    <xdr:cxnSp macro="">
      <xdr:nvCxnSpPr>
        <xdr:cNvPr id="263" name="直線コネクタ 262"/>
        <xdr:cNvCxnSpPr/>
      </xdr:nvCxnSpPr>
      <xdr:spPr>
        <a:xfrm>
          <a:off x="14401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66221</xdr:rowOff>
    </xdr:to>
    <xdr:cxnSp macro="">
      <xdr:nvCxnSpPr>
        <xdr:cNvPr id="266" name="直線コネクタ 265"/>
        <xdr:cNvCxnSpPr/>
      </xdr:nvCxnSpPr>
      <xdr:spPr>
        <a:xfrm>
          <a:off x="13512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6" name="楕円 275"/>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7" name="給与水準   （国との比較）該当値テキスト"/>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8" name="楕円 277"/>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9" name="テキスト ボックス 278"/>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1" name="テキスト ボックス 280"/>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3" name="テキスト ボックス 282"/>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市の面積が広大で，人口密度も小さく，支所及び直営の保育所を多く配置していることなどが，類似団体内平均値を上回っている要因と考えられる。</a:t>
          </a:r>
          <a:endParaRPr lang="ja-JP" altLang="ja-JP" sz="1400">
            <a:effectLst/>
          </a:endParaRPr>
        </a:p>
        <a:p>
          <a:r>
            <a:rPr kumimoji="1" lang="ja-JP" altLang="ja-JP" sz="1100">
              <a:solidFill>
                <a:schemeClr val="dk1"/>
              </a:solidFill>
              <a:effectLst/>
              <a:latin typeface="+mn-lt"/>
              <a:ea typeface="+mn-ea"/>
              <a:cs typeface="+mn-cs"/>
            </a:rPr>
            <a:t>　引き続き定員管理計画に基づいた職員数の適正化を図る中で，業務量や有事の際の体制等を考慮し，行政サービスの維持・向上をめざすとともに，年齢構成の適正化を重点とした取組を行う。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36406</xdr:rowOff>
    </xdr:from>
    <xdr:to>
      <xdr:col>81</xdr:col>
      <xdr:colOff>44450</xdr:colOff>
      <xdr:row>62</xdr:row>
      <xdr:rowOff>73176</xdr:rowOff>
    </xdr:to>
    <xdr:cxnSp macro="">
      <xdr:nvCxnSpPr>
        <xdr:cNvPr id="322" name="直線コネクタ 321"/>
        <xdr:cNvCxnSpPr/>
      </xdr:nvCxnSpPr>
      <xdr:spPr>
        <a:xfrm>
          <a:off x="16179800" y="10666306"/>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16873</xdr:rowOff>
    </xdr:from>
    <xdr:to>
      <xdr:col>77</xdr:col>
      <xdr:colOff>44450</xdr:colOff>
      <xdr:row>62</xdr:row>
      <xdr:rowOff>36406</xdr:rowOff>
    </xdr:to>
    <xdr:cxnSp macro="">
      <xdr:nvCxnSpPr>
        <xdr:cNvPr id="325" name="直線コネクタ 324"/>
        <xdr:cNvCxnSpPr/>
      </xdr:nvCxnSpPr>
      <xdr:spPr>
        <a:xfrm>
          <a:off x="15290800" y="10646773"/>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171087</xdr:rowOff>
    </xdr:from>
    <xdr:to>
      <xdr:col>72</xdr:col>
      <xdr:colOff>203200</xdr:colOff>
      <xdr:row>62</xdr:row>
      <xdr:rowOff>16873</xdr:rowOff>
    </xdr:to>
    <xdr:cxnSp macro="">
      <xdr:nvCxnSpPr>
        <xdr:cNvPr id="328" name="直線コネクタ 327"/>
        <xdr:cNvCxnSpPr/>
      </xdr:nvCxnSpPr>
      <xdr:spPr>
        <a:xfrm>
          <a:off x="14401800" y="1062953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171087</xdr:rowOff>
    </xdr:from>
    <xdr:to>
      <xdr:col>68</xdr:col>
      <xdr:colOff>152400</xdr:colOff>
      <xdr:row>62</xdr:row>
      <xdr:rowOff>4233</xdr:rowOff>
    </xdr:to>
    <xdr:cxnSp macro="">
      <xdr:nvCxnSpPr>
        <xdr:cNvPr id="331" name="直線コネクタ 330"/>
        <xdr:cNvCxnSpPr/>
      </xdr:nvCxnSpPr>
      <xdr:spPr>
        <a:xfrm flipV="1">
          <a:off x="13512800" y="1062953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22376</xdr:rowOff>
    </xdr:from>
    <xdr:to>
      <xdr:col>81</xdr:col>
      <xdr:colOff>95250</xdr:colOff>
      <xdr:row>62</xdr:row>
      <xdr:rowOff>123976</xdr:rowOff>
    </xdr:to>
    <xdr:sp macro="" textlink="">
      <xdr:nvSpPr>
        <xdr:cNvPr id="341" name="楕円 340"/>
        <xdr:cNvSpPr/>
      </xdr:nvSpPr>
      <xdr:spPr>
        <a:xfrm>
          <a:off x="16967200" y="106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165903</xdr:rowOff>
    </xdr:from>
    <xdr:ext cx="762000" cy="259045"/>
    <xdr:sp macro="" textlink="">
      <xdr:nvSpPr>
        <xdr:cNvPr id="342" name="定員管理の状況該当値テキスト"/>
        <xdr:cNvSpPr txBox="1"/>
      </xdr:nvSpPr>
      <xdr:spPr>
        <a:xfrm>
          <a:off x="17106900" y="1062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157056</xdr:rowOff>
    </xdr:from>
    <xdr:to>
      <xdr:col>77</xdr:col>
      <xdr:colOff>95250</xdr:colOff>
      <xdr:row>62</xdr:row>
      <xdr:rowOff>87206</xdr:rowOff>
    </xdr:to>
    <xdr:sp macro="" textlink="">
      <xdr:nvSpPr>
        <xdr:cNvPr id="343" name="楕円 342"/>
        <xdr:cNvSpPr/>
      </xdr:nvSpPr>
      <xdr:spPr>
        <a:xfrm>
          <a:off x="16129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71983</xdr:rowOff>
    </xdr:from>
    <xdr:ext cx="736600" cy="259045"/>
    <xdr:sp macro="" textlink="">
      <xdr:nvSpPr>
        <xdr:cNvPr id="344" name="テキスト ボックス 343"/>
        <xdr:cNvSpPr txBox="1"/>
      </xdr:nvSpPr>
      <xdr:spPr>
        <a:xfrm>
          <a:off x="15798800" y="1070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137523</xdr:rowOff>
    </xdr:from>
    <xdr:to>
      <xdr:col>73</xdr:col>
      <xdr:colOff>44450</xdr:colOff>
      <xdr:row>62</xdr:row>
      <xdr:rowOff>67673</xdr:rowOff>
    </xdr:to>
    <xdr:sp macro="" textlink="">
      <xdr:nvSpPr>
        <xdr:cNvPr id="345" name="楕円 344"/>
        <xdr:cNvSpPr/>
      </xdr:nvSpPr>
      <xdr:spPr>
        <a:xfrm>
          <a:off x="15240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46" name="テキスト ボックス 345"/>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120287</xdr:rowOff>
    </xdr:from>
    <xdr:to>
      <xdr:col>68</xdr:col>
      <xdr:colOff>203200</xdr:colOff>
      <xdr:row>62</xdr:row>
      <xdr:rowOff>50437</xdr:rowOff>
    </xdr:to>
    <xdr:sp macro="" textlink="">
      <xdr:nvSpPr>
        <xdr:cNvPr id="347" name="楕円 346"/>
        <xdr:cNvSpPr/>
      </xdr:nvSpPr>
      <xdr:spPr>
        <a:xfrm>
          <a:off x="14351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35214</xdr:rowOff>
    </xdr:from>
    <xdr:ext cx="762000" cy="259045"/>
    <xdr:sp macro="" textlink="">
      <xdr:nvSpPr>
        <xdr:cNvPr id="348" name="テキスト ボックス 347"/>
        <xdr:cNvSpPr txBox="1"/>
      </xdr:nvSpPr>
      <xdr:spPr>
        <a:xfrm>
          <a:off x="14020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124883</xdr:rowOff>
    </xdr:from>
    <xdr:to>
      <xdr:col>64</xdr:col>
      <xdr:colOff>152400</xdr:colOff>
      <xdr:row>62</xdr:row>
      <xdr:rowOff>55033</xdr:rowOff>
    </xdr:to>
    <xdr:sp macro="" textlink="">
      <xdr:nvSpPr>
        <xdr:cNvPr id="349" name="楕円 348"/>
        <xdr:cNvSpPr/>
      </xdr:nvSpPr>
      <xdr:spPr>
        <a:xfrm>
          <a:off x="13462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39810</xdr:rowOff>
    </xdr:from>
    <xdr:ext cx="762000" cy="259045"/>
    <xdr:sp macro="" textlink="">
      <xdr:nvSpPr>
        <xdr:cNvPr id="350" name="テキスト ボックス 349"/>
        <xdr:cNvSpPr txBox="1"/>
      </xdr:nvSpPr>
      <xdr:spPr>
        <a:xfrm>
          <a:off x="13131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前年度と比較して</a:t>
          </a:r>
          <a:r>
            <a:rPr kumimoji="1" lang="en-US" altLang="ja-JP" sz="900">
              <a:solidFill>
                <a:schemeClr val="dk1"/>
              </a:solidFill>
              <a:effectLst/>
              <a:latin typeface="+mn-lt"/>
              <a:ea typeface="+mn-ea"/>
              <a:cs typeface="+mn-cs"/>
            </a:rPr>
            <a:t>0.3</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した。平成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年度単年数値の影響が大きく，</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年平均で算定する実質公債費比率として</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した形となった。類似団体内平均値と比較すると</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ポイント下回っている。</a:t>
          </a:r>
          <a:endParaRPr lang="ja-JP" altLang="ja-JP" sz="900">
            <a:effectLst/>
          </a:endParaRPr>
        </a:p>
        <a:p>
          <a:r>
            <a:rPr kumimoji="1" lang="ja-JP" altLang="ja-JP" sz="900">
              <a:solidFill>
                <a:schemeClr val="dk1"/>
              </a:solidFill>
              <a:effectLst/>
              <a:latin typeface="+mn-lt"/>
              <a:ea typeface="+mn-ea"/>
              <a:cs typeface="+mn-cs"/>
            </a:rPr>
            <a:t>　積極的な繰上償還等の実施や新規地方債発行額を償還元金以内に制限するなど地方債残高の削減を図っていることや，</a:t>
          </a:r>
          <a:r>
            <a:rPr kumimoji="1" lang="ja-JP" altLang="en-US" sz="900">
              <a:solidFill>
                <a:schemeClr val="dk1"/>
              </a:solidFill>
              <a:effectLst/>
              <a:latin typeface="+mn-lt"/>
              <a:ea typeface="+mn-ea"/>
              <a:cs typeface="+mn-cs"/>
            </a:rPr>
            <a:t>過疎対策事業債</a:t>
          </a:r>
          <a:r>
            <a:rPr kumimoji="1" lang="ja-JP" altLang="ja-JP" sz="900">
              <a:solidFill>
                <a:schemeClr val="dk1"/>
              </a:solidFill>
              <a:effectLst/>
              <a:latin typeface="+mn-lt"/>
              <a:ea typeface="+mn-ea"/>
              <a:cs typeface="+mn-cs"/>
            </a:rPr>
            <a:t>など交付税措置のある有利な起債を借入していることにより，単年度で見ると改善傾向である。</a:t>
          </a:r>
          <a:endParaRPr lang="ja-JP" altLang="ja-JP" sz="900">
            <a:effectLst/>
          </a:endParaRPr>
        </a:p>
        <a:p>
          <a:r>
            <a:rPr kumimoji="1" lang="ja-JP" altLang="ja-JP" sz="900">
              <a:solidFill>
                <a:schemeClr val="dk1"/>
              </a:solidFill>
              <a:effectLst/>
              <a:latin typeface="+mn-lt"/>
              <a:ea typeface="+mn-ea"/>
              <a:cs typeface="+mn-cs"/>
            </a:rPr>
            <a:t>　今後，施設の老朽化や耐震化への対応，道路・橋梁などのインフラ資産の整備更新など普通建設事業費の増加が見込まれることから，必要性や緊急性などを勘案し事業を精査し，地方債の新規発行額の抑制に努める。</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69548</xdr:rowOff>
    </xdr:from>
    <xdr:to>
      <xdr:col>81</xdr:col>
      <xdr:colOff>44450</xdr:colOff>
      <xdr:row>40</xdr:row>
      <xdr:rowOff>104019</xdr:rowOff>
    </xdr:to>
    <xdr:cxnSp macro="">
      <xdr:nvCxnSpPr>
        <xdr:cNvPr id="386" name="直線コネクタ 385"/>
        <xdr:cNvCxnSpPr/>
      </xdr:nvCxnSpPr>
      <xdr:spPr>
        <a:xfrm>
          <a:off x="16179800" y="692754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7" name="公債費負担の状況平均値テキスト"/>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35076</xdr:rowOff>
    </xdr:from>
    <xdr:to>
      <xdr:col>77</xdr:col>
      <xdr:colOff>44450</xdr:colOff>
      <xdr:row>40</xdr:row>
      <xdr:rowOff>69548</xdr:rowOff>
    </xdr:to>
    <xdr:cxnSp macro="">
      <xdr:nvCxnSpPr>
        <xdr:cNvPr id="389" name="直線コネクタ 388"/>
        <xdr:cNvCxnSpPr/>
      </xdr:nvCxnSpPr>
      <xdr:spPr>
        <a:xfrm>
          <a:off x="15290800" y="68930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605</xdr:rowOff>
    </xdr:from>
    <xdr:to>
      <xdr:col>72</xdr:col>
      <xdr:colOff>203200</xdr:colOff>
      <xdr:row>40</xdr:row>
      <xdr:rowOff>35076</xdr:rowOff>
    </xdr:to>
    <xdr:cxnSp macro="">
      <xdr:nvCxnSpPr>
        <xdr:cNvPr id="392" name="直線コネクタ 391"/>
        <xdr:cNvCxnSpPr/>
      </xdr:nvCxnSpPr>
      <xdr:spPr>
        <a:xfrm>
          <a:off x="14401800" y="68586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4" name="テキスト ボックス 393"/>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605</xdr:rowOff>
    </xdr:from>
    <xdr:to>
      <xdr:col>68</xdr:col>
      <xdr:colOff>152400</xdr:colOff>
      <xdr:row>40</xdr:row>
      <xdr:rowOff>69548</xdr:rowOff>
    </xdr:to>
    <xdr:cxnSp macro="">
      <xdr:nvCxnSpPr>
        <xdr:cNvPr id="395" name="直線コネクタ 394"/>
        <xdr:cNvCxnSpPr/>
      </xdr:nvCxnSpPr>
      <xdr:spPr>
        <a:xfrm flipV="1">
          <a:off x="13512800" y="68586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7" name="テキスト ボックス 396"/>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399" name="テキスト ボックス 398"/>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405" name="楕円 404"/>
        <xdr:cNvSpPr/>
      </xdr:nvSpPr>
      <xdr:spPr>
        <a:xfrm>
          <a:off x="169672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69746</xdr:rowOff>
    </xdr:from>
    <xdr:ext cx="762000" cy="259045"/>
    <xdr:sp macro="" textlink="">
      <xdr:nvSpPr>
        <xdr:cNvPr id="406" name="公債費負担の状況該当値テキスト"/>
        <xdr:cNvSpPr txBox="1"/>
      </xdr:nvSpPr>
      <xdr:spPr>
        <a:xfrm>
          <a:off x="17106900" y="675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7" name="楕円 406"/>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08" name="テキスト ボックス 407"/>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09" name="楕円 408"/>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96053</xdr:rowOff>
    </xdr:from>
    <xdr:ext cx="762000" cy="259045"/>
    <xdr:sp macro="" textlink="">
      <xdr:nvSpPr>
        <xdr:cNvPr id="410" name="テキスト ボックス 409"/>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121255</xdr:rowOff>
    </xdr:from>
    <xdr:to>
      <xdr:col>68</xdr:col>
      <xdr:colOff>203200</xdr:colOff>
      <xdr:row>40</xdr:row>
      <xdr:rowOff>51405</xdr:rowOff>
    </xdr:to>
    <xdr:sp macro="" textlink="">
      <xdr:nvSpPr>
        <xdr:cNvPr id="411" name="楕円 410"/>
        <xdr:cNvSpPr/>
      </xdr:nvSpPr>
      <xdr:spPr>
        <a:xfrm>
          <a:off x="14351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412" name="テキスト ボックス 411"/>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13" name="楕円 412"/>
        <xdr:cNvSpPr/>
      </xdr:nvSpPr>
      <xdr:spPr>
        <a:xfrm>
          <a:off x="13462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130525</xdr:rowOff>
    </xdr:from>
    <xdr:ext cx="762000" cy="259045"/>
    <xdr:sp macro="" textlink="">
      <xdr:nvSpPr>
        <xdr:cNvPr id="414" name="テキスト ボックス 413"/>
        <xdr:cNvSpPr txBox="1"/>
      </xdr:nvSpPr>
      <xdr:spPr>
        <a:xfrm>
          <a:off x="13131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水道事業が水道広域連合企業団に移管したことに伴い，一般会計からの繰入額の取扱いについて変更し，それに伴い充当可能基金について変更したことにより</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今後も継続して</a:t>
          </a:r>
          <a:r>
            <a:rPr kumimoji="1" lang="ja-JP" altLang="ja-JP" sz="1100">
              <a:solidFill>
                <a:schemeClr val="dk1"/>
              </a:solidFill>
              <a:effectLst/>
              <a:latin typeface="+mn-lt"/>
              <a:ea typeface="+mn-ea"/>
              <a:cs typeface="+mn-cs"/>
            </a:rPr>
            <a:t>繰上償還等の実施や新規地方債発行額を償還元金以内に制限するなど地方債残高の減少を図り，財政の健全化に努める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5745</xdr:rowOff>
    </xdr:from>
    <xdr:to>
      <xdr:col>81</xdr:col>
      <xdr:colOff>44450</xdr:colOff>
      <xdr:row>15</xdr:row>
      <xdr:rowOff>106862</xdr:rowOff>
    </xdr:to>
    <xdr:cxnSp macro="">
      <xdr:nvCxnSpPr>
        <xdr:cNvPr id="450" name="直線コネクタ 449"/>
        <xdr:cNvCxnSpPr/>
      </xdr:nvCxnSpPr>
      <xdr:spPr>
        <a:xfrm>
          <a:off x="16179800" y="2577495"/>
          <a:ext cx="838200" cy="10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1"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5745</xdr:rowOff>
    </xdr:from>
    <xdr:to>
      <xdr:col>77</xdr:col>
      <xdr:colOff>44450</xdr:colOff>
      <xdr:row>15</xdr:row>
      <xdr:rowOff>87328</xdr:rowOff>
    </xdr:to>
    <xdr:cxnSp macro="">
      <xdr:nvCxnSpPr>
        <xdr:cNvPr id="453" name="直線コネクタ 452"/>
        <xdr:cNvCxnSpPr/>
      </xdr:nvCxnSpPr>
      <xdr:spPr>
        <a:xfrm flipV="1">
          <a:off x="15290800" y="2577495"/>
          <a:ext cx="889000" cy="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87328</xdr:rowOff>
    </xdr:from>
    <xdr:to>
      <xdr:col>72</xdr:col>
      <xdr:colOff>203200</xdr:colOff>
      <xdr:row>16</xdr:row>
      <xdr:rowOff>75595</xdr:rowOff>
    </xdr:to>
    <xdr:cxnSp macro="">
      <xdr:nvCxnSpPr>
        <xdr:cNvPr id="456" name="直線コネクタ 455"/>
        <xdr:cNvCxnSpPr/>
      </xdr:nvCxnSpPr>
      <xdr:spPr>
        <a:xfrm flipV="1">
          <a:off x="14401800" y="2659078"/>
          <a:ext cx="889000" cy="1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8" name="テキスト ボックス 457"/>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75595</xdr:rowOff>
    </xdr:from>
    <xdr:to>
      <xdr:col>68</xdr:col>
      <xdr:colOff>152400</xdr:colOff>
      <xdr:row>17</xdr:row>
      <xdr:rowOff>5262</xdr:rowOff>
    </xdr:to>
    <xdr:cxnSp macro="">
      <xdr:nvCxnSpPr>
        <xdr:cNvPr id="459" name="直線コネクタ 458"/>
        <xdr:cNvCxnSpPr/>
      </xdr:nvCxnSpPr>
      <xdr:spPr>
        <a:xfrm flipV="1">
          <a:off x="13512800" y="2818795"/>
          <a:ext cx="889000" cy="10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60" name="フローチャート: 判断 459"/>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61" name="テキスト ボックス 460"/>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2" name="フローチャート: 判断 461"/>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63" name="テキスト ボックス 462"/>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56062</xdr:rowOff>
    </xdr:from>
    <xdr:to>
      <xdr:col>81</xdr:col>
      <xdr:colOff>95250</xdr:colOff>
      <xdr:row>15</xdr:row>
      <xdr:rowOff>157662</xdr:rowOff>
    </xdr:to>
    <xdr:sp macro="" textlink="">
      <xdr:nvSpPr>
        <xdr:cNvPr id="469" name="楕円 468"/>
        <xdr:cNvSpPr/>
      </xdr:nvSpPr>
      <xdr:spPr>
        <a:xfrm>
          <a:off x="16967200" y="26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28139</xdr:rowOff>
    </xdr:from>
    <xdr:ext cx="762000" cy="259045"/>
    <xdr:sp macro="" textlink="">
      <xdr:nvSpPr>
        <xdr:cNvPr id="470" name="将来負担の状況該当値テキスト"/>
        <xdr:cNvSpPr txBox="1"/>
      </xdr:nvSpPr>
      <xdr:spPr>
        <a:xfrm>
          <a:off x="17106900" y="259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126395</xdr:rowOff>
    </xdr:from>
    <xdr:to>
      <xdr:col>77</xdr:col>
      <xdr:colOff>95250</xdr:colOff>
      <xdr:row>15</xdr:row>
      <xdr:rowOff>56545</xdr:rowOff>
    </xdr:to>
    <xdr:sp macro="" textlink="">
      <xdr:nvSpPr>
        <xdr:cNvPr id="471" name="楕円 470"/>
        <xdr:cNvSpPr/>
      </xdr:nvSpPr>
      <xdr:spPr>
        <a:xfrm>
          <a:off x="16129000" y="25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41322</xdr:rowOff>
    </xdr:from>
    <xdr:ext cx="736600" cy="259045"/>
    <xdr:sp macro="" textlink="">
      <xdr:nvSpPr>
        <xdr:cNvPr id="472" name="テキスト ボックス 471"/>
        <xdr:cNvSpPr txBox="1"/>
      </xdr:nvSpPr>
      <xdr:spPr>
        <a:xfrm>
          <a:off x="15798800" y="2613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36528</xdr:rowOff>
    </xdr:from>
    <xdr:to>
      <xdr:col>73</xdr:col>
      <xdr:colOff>44450</xdr:colOff>
      <xdr:row>15</xdr:row>
      <xdr:rowOff>138128</xdr:rowOff>
    </xdr:to>
    <xdr:sp macro="" textlink="">
      <xdr:nvSpPr>
        <xdr:cNvPr id="473" name="楕円 472"/>
        <xdr:cNvSpPr/>
      </xdr:nvSpPr>
      <xdr:spPr>
        <a:xfrm>
          <a:off x="15240000" y="260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122905</xdr:rowOff>
    </xdr:from>
    <xdr:ext cx="762000" cy="259045"/>
    <xdr:sp macro="" textlink="">
      <xdr:nvSpPr>
        <xdr:cNvPr id="474" name="テキスト ボックス 473"/>
        <xdr:cNvSpPr txBox="1"/>
      </xdr:nvSpPr>
      <xdr:spPr>
        <a:xfrm>
          <a:off x="14909800" y="269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24795</xdr:rowOff>
    </xdr:from>
    <xdr:to>
      <xdr:col>68</xdr:col>
      <xdr:colOff>203200</xdr:colOff>
      <xdr:row>16</xdr:row>
      <xdr:rowOff>126395</xdr:rowOff>
    </xdr:to>
    <xdr:sp macro="" textlink="">
      <xdr:nvSpPr>
        <xdr:cNvPr id="475" name="楕円 474"/>
        <xdr:cNvSpPr/>
      </xdr:nvSpPr>
      <xdr:spPr>
        <a:xfrm>
          <a:off x="14351000" y="27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111172</xdr:rowOff>
    </xdr:from>
    <xdr:ext cx="762000" cy="259045"/>
    <xdr:sp macro="" textlink="">
      <xdr:nvSpPr>
        <xdr:cNvPr id="476" name="テキスト ボックス 475"/>
        <xdr:cNvSpPr txBox="1"/>
      </xdr:nvSpPr>
      <xdr:spPr>
        <a:xfrm>
          <a:off x="14020800" y="285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125912</xdr:rowOff>
    </xdr:from>
    <xdr:to>
      <xdr:col>64</xdr:col>
      <xdr:colOff>152400</xdr:colOff>
      <xdr:row>17</xdr:row>
      <xdr:rowOff>56062</xdr:rowOff>
    </xdr:to>
    <xdr:sp macro="" textlink="">
      <xdr:nvSpPr>
        <xdr:cNvPr id="477" name="楕円 476"/>
        <xdr:cNvSpPr/>
      </xdr:nvSpPr>
      <xdr:spPr>
        <a:xfrm>
          <a:off x="13462000" y="286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40839</xdr:rowOff>
    </xdr:from>
    <xdr:ext cx="762000" cy="259045"/>
    <xdr:sp macro="" textlink="">
      <xdr:nvSpPr>
        <xdr:cNvPr id="478" name="テキスト ボックス 477"/>
        <xdr:cNvSpPr txBox="1"/>
      </xdr:nvSpPr>
      <xdr:spPr>
        <a:xfrm>
          <a:off x="13131800" y="295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48,768
47,978
778.18
42,672,991
41,530,112
879,027
22,291,084
44,438,546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の面積が広大で，人口密度も小さく，支所及び直営の保育所を多く配置していることから，類似団体と比較して職員数が多いものの，経常収支比率に占める人件費比率は類似団体内平均値を継続して下回っている。これは，これまで定員</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計画に沿った職員数の抑制を図った結果であり，今後もこの水準の維持に努める。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168910</xdr:rowOff>
    </xdr:to>
    <xdr:cxnSp macro="">
      <xdr:nvCxnSpPr>
        <xdr:cNvPr id="66" name="直線コネクタ 65"/>
        <xdr:cNvCxnSpPr/>
      </xdr:nvCxnSpPr>
      <xdr:spPr>
        <a:xfrm flipV="1">
          <a:off x="3987800" y="60553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35</xdr:row>
      <xdr:rowOff>168910</xdr:rowOff>
    </xdr:to>
    <xdr:cxnSp macro="">
      <xdr:nvCxnSpPr>
        <xdr:cNvPr id="69" name="直線コネクタ 68"/>
        <xdr:cNvCxnSpPr/>
      </xdr:nvCxnSpPr>
      <xdr:spPr>
        <a:xfrm>
          <a:off x="3098800" y="613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36</xdr:row>
      <xdr:rowOff>58420</xdr:rowOff>
    </xdr:to>
    <xdr:cxnSp macro="">
      <xdr:nvCxnSpPr>
        <xdr:cNvPr id="72" name="直線コネクタ 71"/>
        <xdr:cNvCxnSpPr/>
      </xdr:nvCxnSpPr>
      <xdr:spPr>
        <a:xfrm flipV="1">
          <a:off x="2209800" y="6131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58420</xdr:rowOff>
    </xdr:from>
    <xdr:to>
      <xdr:col>11</xdr:col>
      <xdr:colOff>9525</xdr:colOff>
      <xdr:row>36</xdr:row>
      <xdr:rowOff>58420</xdr:rowOff>
    </xdr:to>
    <xdr:cxnSp macro="">
      <xdr:nvCxnSpPr>
        <xdr:cNvPr id="75" name="直線コネクタ 74"/>
        <xdr:cNvCxnSpPr/>
      </xdr:nvCxnSpPr>
      <xdr:spPr>
        <a:xfrm>
          <a:off x="1320800" y="58877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xdr:rowOff>
    </xdr:from>
    <xdr:to>
      <xdr:col>6</xdr:col>
      <xdr:colOff>171450</xdr:colOff>
      <xdr:row>34</xdr:row>
      <xdr:rowOff>109220</xdr:rowOff>
    </xdr:to>
    <xdr:sp macro="" textlink="">
      <xdr:nvSpPr>
        <xdr:cNvPr id="93" name="楕円 92"/>
        <xdr:cNvSpPr/>
      </xdr:nvSpPr>
      <xdr:spPr>
        <a:xfrm>
          <a:off x="1270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119397</xdr:rowOff>
    </xdr:from>
    <xdr:ext cx="762000" cy="259045"/>
    <xdr:sp macro="" textlink="">
      <xdr:nvSpPr>
        <xdr:cNvPr id="94" name="テキスト ボックス 93"/>
        <xdr:cNvSpPr txBox="1"/>
      </xdr:nvSpPr>
      <xdr:spPr>
        <a:xfrm>
          <a:off x="939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ポイント増加し，類似団体内平均値を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ポイント上回っている。これは，</a:t>
          </a:r>
          <a:r>
            <a:rPr kumimoji="1" lang="ja-JP" altLang="en-US" sz="1100">
              <a:solidFill>
                <a:schemeClr val="dk1"/>
              </a:solidFill>
              <a:effectLst/>
              <a:latin typeface="+mn-lt"/>
              <a:ea typeface="+mn-ea"/>
              <a:cs typeface="+mn-cs"/>
            </a:rPr>
            <a:t>全国的な物価</a:t>
          </a:r>
          <a:r>
            <a:rPr kumimoji="1" lang="ja-JP" altLang="ja-JP" sz="1100">
              <a:solidFill>
                <a:schemeClr val="dk1"/>
              </a:solidFill>
              <a:effectLst/>
              <a:latin typeface="+mn-lt"/>
              <a:ea typeface="+mn-ea"/>
              <a:cs typeface="+mn-cs"/>
            </a:rPr>
            <a:t>の高騰により，光熱水費や施設管理等をはじめとする委託料の増加が要因である。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152400</xdr:rowOff>
    </xdr:from>
    <xdr:to>
      <xdr:col>82</xdr:col>
      <xdr:colOff>107950</xdr:colOff>
      <xdr:row>19</xdr:row>
      <xdr:rowOff>31750</xdr:rowOff>
    </xdr:to>
    <xdr:cxnSp macro="">
      <xdr:nvCxnSpPr>
        <xdr:cNvPr id="127" name="直線コネクタ 126"/>
        <xdr:cNvCxnSpPr/>
      </xdr:nvCxnSpPr>
      <xdr:spPr>
        <a:xfrm>
          <a:off x="15671800" y="3238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152400</xdr:rowOff>
    </xdr:to>
    <xdr:cxnSp macro="">
      <xdr:nvCxnSpPr>
        <xdr:cNvPr id="130" name="直線コネクタ 129"/>
        <xdr:cNvCxnSpPr/>
      </xdr:nvCxnSpPr>
      <xdr:spPr>
        <a:xfrm>
          <a:off x="14782800" y="3098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19</xdr:row>
      <xdr:rowOff>107950</xdr:rowOff>
    </xdr:to>
    <xdr:cxnSp macro="">
      <xdr:nvCxnSpPr>
        <xdr:cNvPr id="133" name="直線コネクタ 132"/>
        <xdr:cNvCxnSpPr/>
      </xdr:nvCxnSpPr>
      <xdr:spPr>
        <a:xfrm flipV="1">
          <a:off x="13893800" y="3098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22</xdr:row>
      <xdr:rowOff>12700</xdr:rowOff>
    </xdr:to>
    <xdr:cxnSp macro="">
      <xdr:nvCxnSpPr>
        <xdr:cNvPr id="136" name="直線コネクタ 135"/>
        <xdr:cNvCxnSpPr/>
      </xdr:nvCxnSpPr>
      <xdr:spPr>
        <a:xfrm flipV="1">
          <a:off x="13004800" y="33655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8" name="テキスト ボックス 137"/>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40" name="テキスト ボックス 139"/>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6" name="楕円 145"/>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7" name="物件費該当値テキスト"/>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101600</xdr:rowOff>
    </xdr:from>
    <xdr:to>
      <xdr:col>78</xdr:col>
      <xdr:colOff>120650</xdr:colOff>
      <xdr:row>19</xdr:row>
      <xdr:rowOff>31750</xdr:rowOff>
    </xdr:to>
    <xdr:sp macro="" textlink="">
      <xdr:nvSpPr>
        <xdr:cNvPr id="148" name="楕円 147"/>
        <xdr:cNvSpPr/>
      </xdr:nvSpPr>
      <xdr:spPr>
        <a:xfrm>
          <a:off x="15621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16527</xdr:rowOff>
    </xdr:from>
    <xdr:ext cx="736600" cy="259045"/>
    <xdr:sp macro="" textlink="">
      <xdr:nvSpPr>
        <xdr:cNvPr id="149" name="テキスト ボックス 148"/>
        <xdr:cNvSpPr txBox="1"/>
      </xdr:nvSpPr>
      <xdr:spPr>
        <a:xfrm>
          <a:off x="15290800" y="327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0" name="楕円 149"/>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1" name="テキスト ボックス 150"/>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57150</xdr:rowOff>
    </xdr:from>
    <xdr:to>
      <xdr:col>69</xdr:col>
      <xdr:colOff>142875</xdr:colOff>
      <xdr:row>19</xdr:row>
      <xdr:rowOff>158750</xdr:rowOff>
    </xdr:to>
    <xdr:sp macro="" textlink="">
      <xdr:nvSpPr>
        <xdr:cNvPr id="152" name="楕円 151"/>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143527</xdr:rowOff>
    </xdr:from>
    <xdr:ext cx="762000" cy="259045"/>
    <xdr:sp macro="" textlink="">
      <xdr:nvSpPr>
        <xdr:cNvPr id="153" name="テキスト ボックス 152"/>
        <xdr:cNvSpPr txBox="1"/>
      </xdr:nvSpPr>
      <xdr:spPr>
        <a:xfrm>
          <a:off x="13512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133350</xdr:rowOff>
    </xdr:from>
    <xdr:to>
      <xdr:col>65</xdr:col>
      <xdr:colOff>53975</xdr:colOff>
      <xdr:row>22</xdr:row>
      <xdr:rowOff>63500</xdr:rowOff>
    </xdr:to>
    <xdr:sp macro="" textlink="">
      <xdr:nvSpPr>
        <xdr:cNvPr id="154" name="楕円 153"/>
        <xdr:cNvSpPr/>
      </xdr:nvSpPr>
      <xdr:spPr>
        <a:xfrm>
          <a:off x="12954000" y="37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22</xdr:row>
      <xdr:rowOff>48277</xdr:rowOff>
    </xdr:from>
    <xdr:ext cx="762000" cy="259045"/>
    <xdr:sp macro="" textlink="">
      <xdr:nvSpPr>
        <xdr:cNvPr id="155" name="テキスト ボックス 154"/>
        <xdr:cNvSpPr txBox="1"/>
      </xdr:nvSpPr>
      <xdr:spPr>
        <a:xfrm>
          <a:off x="12623800"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前年度数値と比較し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ものの，類似団体内平均値を</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ポイント下回っている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扶助費における資格審査等の適正化に努めるとともに各種手当等の</a:t>
          </a:r>
          <a:r>
            <a:rPr kumimoji="1" lang="ja-JP" altLang="en-US" sz="1100">
              <a:solidFill>
                <a:schemeClr val="dk1"/>
              </a:solidFill>
              <a:effectLst/>
              <a:latin typeface="+mn-lt"/>
              <a:ea typeface="+mn-ea"/>
              <a:cs typeface="+mn-cs"/>
            </a:rPr>
            <a:t>適正</a:t>
          </a:r>
          <a:r>
            <a:rPr kumimoji="1" lang="ja-JP" altLang="ja-JP" sz="1100">
              <a:solidFill>
                <a:schemeClr val="dk1"/>
              </a:solidFill>
              <a:effectLst/>
              <a:latin typeface="+mn-lt"/>
              <a:ea typeface="+mn-ea"/>
              <a:cs typeface="+mn-cs"/>
            </a:rPr>
            <a:t>事務を適正</a:t>
          </a:r>
          <a:r>
            <a:rPr kumimoji="1" lang="ja-JP" altLang="en-US" sz="1100">
              <a:solidFill>
                <a:schemeClr val="dk1"/>
              </a:solidFill>
              <a:effectLst/>
              <a:latin typeface="+mn-lt"/>
              <a:ea typeface="+mn-ea"/>
              <a:cs typeface="+mn-cs"/>
            </a:rPr>
            <a:t>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10414</xdr:rowOff>
    </xdr:from>
    <xdr:to>
      <xdr:col>24</xdr:col>
      <xdr:colOff>25400</xdr:colOff>
      <xdr:row>55</xdr:row>
      <xdr:rowOff>37846</xdr:rowOff>
    </xdr:to>
    <xdr:cxnSp macro="">
      <xdr:nvCxnSpPr>
        <xdr:cNvPr id="186" name="直線コネクタ 185"/>
        <xdr:cNvCxnSpPr/>
      </xdr:nvCxnSpPr>
      <xdr:spPr>
        <a:xfrm>
          <a:off x="3987800" y="94401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68851</xdr:rowOff>
    </xdr:from>
    <xdr:ext cx="762000" cy="259045"/>
    <xdr:sp macro="" textlink="">
      <xdr:nvSpPr>
        <xdr:cNvPr id="187" name="扶助費平均値テキスト"/>
        <xdr:cNvSpPr txBox="1"/>
      </xdr:nvSpPr>
      <xdr:spPr>
        <a:xfrm>
          <a:off x="4914900" y="9498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10414</xdr:rowOff>
    </xdr:from>
    <xdr:to>
      <xdr:col>19</xdr:col>
      <xdr:colOff>187325</xdr:colOff>
      <xdr:row>55</xdr:row>
      <xdr:rowOff>19558</xdr:rowOff>
    </xdr:to>
    <xdr:cxnSp macro="">
      <xdr:nvCxnSpPr>
        <xdr:cNvPr id="189" name="直線コネクタ 188"/>
        <xdr:cNvCxnSpPr/>
      </xdr:nvCxnSpPr>
      <xdr:spPr>
        <a:xfrm flipV="1">
          <a:off x="3098800" y="9440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155719</xdr:rowOff>
    </xdr:from>
    <xdr:ext cx="736600" cy="259045"/>
    <xdr:sp macro="" textlink="">
      <xdr:nvSpPr>
        <xdr:cNvPr id="191" name="テキスト ボックス 190"/>
        <xdr:cNvSpPr txBox="1"/>
      </xdr:nvSpPr>
      <xdr:spPr>
        <a:xfrm>
          <a:off x="3606800" y="9585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55</xdr:row>
      <xdr:rowOff>19558</xdr:rowOff>
    </xdr:to>
    <xdr:cxnSp macro="">
      <xdr:nvCxnSpPr>
        <xdr:cNvPr id="192" name="直線コネクタ 191"/>
        <xdr:cNvCxnSpPr/>
      </xdr:nvCxnSpPr>
      <xdr:spPr>
        <a:xfrm>
          <a:off x="2209800" y="929386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137431</xdr:rowOff>
    </xdr:from>
    <xdr:ext cx="762000" cy="259045"/>
    <xdr:sp macro="" textlink="">
      <xdr:nvSpPr>
        <xdr:cNvPr id="194" name="テキスト ボックス 193"/>
        <xdr:cNvSpPr txBox="1"/>
      </xdr:nvSpPr>
      <xdr:spPr>
        <a:xfrm>
          <a:off x="2717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54</xdr:row>
      <xdr:rowOff>53848</xdr:rowOff>
    </xdr:to>
    <xdr:cxnSp macro="">
      <xdr:nvCxnSpPr>
        <xdr:cNvPr id="195" name="直線コネクタ 194"/>
        <xdr:cNvCxnSpPr/>
      </xdr:nvCxnSpPr>
      <xdr:spPr>
        <a:xfrm flipV="1">
          <a:off x="1320800" y="9293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199" name="テキスト ボックス 198"/>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158496</xdr:rowOff>
    </xdr:from>
    <xdr:to>
      <xdr:col>24</xdr:col>
      <xdr:colOff>76200</xdr:colOff>
      <xdr:row>55</xdr:row>
      <xdr:rowOff>88646</xdr:rowOff>
    </xdr:to>
    <xdr:sp macro="" textlink="">
      <xdr:nvSpPr>
        <xdr:cNvPr id="205" name="楕円 204"/>
        <xdr:cNvSpPr/>
      </xdr:nvSpPr>
      <xdr:spPr>
        <a:xfrm>
          <a:off x="47752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3573</xdr:rowOff>
    </xdr:from>
    <xdr:ext cx="762000" cy="259045"/>
    <xdr:sp macro="" textlink="">
      <xdr:nvSpPr>
        <xdr:cNvPr id="206" name="扶助費該当値テキスト"/>
        <xdr:cNvSpPr txBox="1"/>
      </xdr:nvSpPr>
      <xdr:spPr>
        <a:xfrm>
          <a:off x="4914900" y="926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131064</xdr:rowOff>
    </xdr:from>
    <xdr:to>
      <xdr:col>20</xdr:col>
      <xdr:colOff>38100</xdr:colOff>
      <xdr:row>55</xdr:row>
      <xdr:rowOff>61214</xdr:rowOff>
    </xdr:to>
    <xdr:sp macro="" textlink="">
      <xdr:nvSpPr>
        <xdr:cNvPr id="207" name="楕円 206"/>
        <xdr:cNvSpPr/>
      </xdr:nvSpPr>
      <xdr:spPr>
        <a:xfrm>
          <a:off x="3937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71391</xdr:rowOff>
    </xdr:from>
    <xdr:ext cx="736600" cy="259045"/>
    <xdr:sp macro="" textlink="">
      <xdr:nvSpPr>
        <xdr:cNvPr id="208" name="テキスト ボックス 207"/>
        <xdr:cNvSpPr txBox="1"/>
      </xdr:nvSpPr>
      <xdr:spPr>
        <a:xfrm>
          <a:off x="3606800" y="915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140208</xdr:rowOff>
    </xdr:from>
    <xdr:to>
      <xdr:col>15</xdr:col>
      <xdr:colOff>149225</xdr:colOff>
      <xdr:row>55</xdr:row>
      <xdr:rowOff>70358</xdr:rowOff>
    </xdr:to>
    <xdr:sp macro="" textlink="">
      <xdr:nvSpPr>
        <xdr:cNvPr id="209" name="楕円 208"/>
        <xdr:cNvSpPr/>
      </xdr:nvSpPr>
      <xdr:spPr>
        <a:xfrm>
          <a:off x="3048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80535</xdr:rowOff>
    </xdr:from>
    <xdr:ext cx="762000" cy="259045"/>
    <xdr:sp macro="" textlink="">
      <xdr:nvSpPr>
        <xdr:cNvPr id="210" name="テキスト ボックス 209"/>
        <xdr:cNvSpPr txBox="1"/>
      </xdr:nvSpPr>
      <xdr:spPr>
        <a:xfrm>
          <a:off x="2717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156210</xdr:rowOff>
    </xdr:from>
    <xdr:to>
      <xdr:col>11</xdr:col>
      <xdr:colOff>60325</xdr:colOff>
      <xdr:row>54</xdr:row>
      <xdr:rowOff>86360</xdr:rowOff>
    </xdr:to>
    <xdr:sp macro="" textlink="">
      <xdr:nvSpPr>
        <xdr:cNvPr id="211" name="楕円 210"/>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96537</xdr:rowOff>
    </xdr:from>
    <xdr:ext cx="762000" cy="259045"/>
    <xdr:sp macro="" textlink="">
      <xdr:nvSpPr>
        <xdr:cNvPr id="212" name="テキスト ボックス 211"/>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xdr:rowOff>
    </xdr:from>
    <xdr:to>
      <xdr:col>6</xdr:col>
      <xdr:colOff>171450</xdr:colOff>
      <xdr:row>54</xdr:row>
      <xdr:rowOff>104648</xdr:rowOff>
    </xdr:to>
    <xdr:sp macro="" textlink="">
      <xdr:nvSpPr>
        <xdr:cNvPr id="213" name="楕円 212"/>
        <xdr:cNvSpPr/>
      </xdr:nvSpPr>
      <xdr:spPr>
        <a:xfrm>
          <a:off x="1270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114825</xdr:rowOff>
    </xdr:from>
    <xdr:ext cx="762000" cy="259045"/>
    <xdr:sp macro="" textlink="">
      <xdr:nvSpPr>
        <xdr:cNvPr id="214" name="テキスト ボックス 213"/>
        <xdr:cNvSpPr txBox="1"/>
      </xdr:nvSpPr>
      <xdr:spPr>
        <a:xfrm>
          <a:off x="939800" y="90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ポイント増加したものの，類似団体内平均値を</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ポイント下回っている。数値は減少傾向にあるものの，</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市町村が合併したため依然として保有する施設が多いことに加え，県道の権限移譲を受け入れていることにより維持補修費が多額となっている。今後とも公共施設等総合管理計画に基づき，公共施設の適正管理を進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50800</xdr:rowOff>
    </xdr:from>
    <xdr:to>
      <xdr:col>82</xdr:col>
      <xdr:colOff>107950</xdr:colOff>
      <xdr:row>55</xdr:row>
      <xdr:rowOff>127000</xdr:rowOff>
    </xdr:to>
    <xdr:cxnSp macro="">
      <xdr:nvCxnSpPr>
        <xdr:cNvPr id="247" name="直線コネクタ 246"/>
        <xdr:cNvCxnSpPr/>
      </xdr:nvCxnSpPr>
      <xdr:spPr>
        <a:xfrm>
          <a:off x="15671800" y="9480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50800</xdr:rowOff>
    </xdr:to>
    <xdr:cxnSp macro="">
      <xdr:nvCxnSpPr>
        <xdr:cNvPr id="250" name="直線コネクタ 249"/>
        <xdr:cNvCxnSpPr/>
      </xdr:nvCxnSpPr>
      <xdr:spPr>
        <a:xfrm>
          <a:off x="14782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105427</xdr:rowOff>
    </xdr:from>
    <xdr:ext cx="736600" cy="259045"/>
    <xdr:sp macro="" textlink="">
      <xdr:nvSpPr>
        <xdr:cNvPr id="252" name="テキスト ボックス 251"/>
        <xdr:cNvSpPr txBox="1"/>
      </xdr:nvSpPr>
      <xdr:spPr>
        <a:xfrm>
          <a:off x="15290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88900</xdr:rowOff>
    </xdr:to>
    <xdr:cxnSp macro="">
      <xdr:nvCxnSpPr>
        <xdr:cNvPr id="253" name="直線コネクタ 252"/>
        <xdr:cNvCxnSpPr/>
      </xdr:nvCxnSpPr>
      <xdr:spPr>
        <a:xfrm flipV="1">
          <a:off x="13893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5" name="テキスト ボックス 254"/>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55</xdr:row>
      <xdr:rowOff>88900</xdr:rowOff>
    </xdr:to>
    <xdr:cxnSp macro="">
      <xdr:nvCxnSpPr>
        <xdr:cNvPr id="256" name="直線コネクタ 255"/>
        <xdr:cNvCxnSpPr/>
      </xdr:nvCxnSpPr>
      <xdr:spPr>
        <a:xfrm>
          <a:off x="13004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105427</xdr:rowOff>
    </xdr:from>
    <xdr:ext cx="762000" cy="259045"/>
    <xdr:sp macro="" textlink="">
      <xdr:nvSpPr>
        <xdr:cNvPr id="258" name="テキスト ボックス 257"/>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60" name="テキスト ボックス 259"/>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76200</xdr:rowOff>
    </xdr:from>
    <xdr:to>
      <xdr:col>82</xdr:col>
      <xdr:colOff>158750</xdr:colOff>
      <xdr:row>56</xdr:row>
      <xdr:rowOff>6350</xdr:rowOff>
    </xdr:to>
    <xdr:sp macro="" textlink="">
      <xdr:nvSpPr>
        <xdr:cNvPr id="266" name="楕円 265"/>
        <xdr:cNvSpPr/>
      </xdr:nvSpPr>
      <xdr:spPr>
        <a:xfrm>
          <a:off x="16459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92727</xdr:rowOff>
    </xdr:from>
    <xdr:ext cx="762000" cy="259045"/>
    <xdr:sp macro="" textlink="">
      <xdr:nvSpPr>
        <xdr:cNvPr id="267" name="その他該当値テキスト"/>
        <xdr:cNvSpPr txBox="1"/>
      </xdr:nvSpPr>
      <xdr:spPr>
        <a:xfrm>
          <a:off x="16598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0</xdr:rowOff>
    </xdr:from>
    <xdr:to>
      <xdr:col>78</xdr:col>
      <xdr:colOff>120650</xdr:colOff>
      <xdr:row>55</xdr:row>
      <xdr:rowOff>101600</xdr:rowOff>
    </xdr:to>
    <xdr:sp macro="" textlink="">
      <xdr:nvSpPr>
        <xdr:cNvPr id="268" name="楕円 267"/>
        <xdr:cNvSpPr/>
      </xdr:nvSpPr>
      <xdr:spPr>
        <a:xfrm>
          <a:off x="15621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111777</xdr:rowOff>
    </xdr:from>
    <xdr:ext cx="736600" cy="259045"/>
    <xdr:sp macro="" textlink="">
      <xdr:nvSpPr>
        <xdr:cNvPr id="269" name="テキスト ボックス 268"/>
        <xdr:cNvSpPr txBox="1"/>
      </xdr:nvSpPr>
      <xdr:spPr>
        <a:xfrm>
          <a:off x="15290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70" name="楕円 269"/>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54627</xdr:rowOff>
    </xdr:from>
    <xdr:ext cx="762000" cy="259045"/>
    <xdr:sp macro="" textlink="">
      <xdr:nvSpPr>
        <xdr:cNvPr id="271" name="テキスト ボックス 270"/>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38100</xdr:rowOff>
    </xdr:from>
    <xdr:to>
      <xdr:col>69</xdr:col>
      <xdr:colOff>142875</xdr:colOff>
      <xdr:row>55</xdr:row>
      <xdr:rowOff>139700</xdr:rowOff>
    </xdr:to>
    <xdr:sp macro="" textlink="">
      <xdr:nvSpPr>
        <xdr:cNvPr id="272" name="楕円 271"/>
        <xdr:cNvSpPr/>
      </xdr:nvSpPr>
      <xdr:spPr>
        <a:xfrm>
          <a:off x="13843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149877</xdr:rowOff>
    </xdr:from>
    <xdr:ext cx="762000" cy="259045"/>
    <xdr:sp macro="" textlink="">
      <xdr:nvSpPr>
        <xdr:cNvPr id="273" name="テキスト ボックス 272"/>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74" name="楕円 273"/>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149877</xdr:rowOff>
    </xdr:from>
    <xdr:ext cx="762000" cy="259045"/>
    <xdr:sp macro="" textlink="">
      <xdr:nvSpPr>
        <xdr:cNvPr id="275" name="テキスト ボックス 274"/>
        <xdr:cNvSpPr txBox="1"/>
      </xdr:nvSpPr>
      <xdr:spPr>
        <a:xfrm>
          <a:off x="12623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ポイント増加し，類似団体内平均値を</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ポイント上回っている。これは病院事業会計への負担金などが多額となっていることに加え，物価高騰に伴う給付事業を実施したためである。</a:t>
          </a:r>
          <a:endParaRPr lang="ja-JP" altLang="ja-JP" sz="1400">
            <a:effectLst/>
          </a:endParaRPr>
        </a:p>
        <a:p>
          <a:r>
            <a:rPr kumimoji="1" lang="ja-JP" altLang="ja-JP" sz="1100">
              <a:solidFill>
                <a:schemeClr val="dk1"/>
              </a:solidFill>
              <a:effectLst/>
              <a:latin typeface="+mn-lt"/>
              <a:ea typeface="+mn-ea"/>
              <a:cs typeface="+mn-cs"/>
            </a:rPr>
            <a:t>　今後は，補助金等について，交付基準に基づき適正かつ公正な執行に努めるとともに，定期的に補助制度の見直しを行う。</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30988</xdr:rowOff>
    </xdr:to>
    <xdr:cxnSp macro="">
      <xdr:nvCxnSpPr>
        <xdr:cNvPr id="305" name="直線コネクタ 304"/>
        <xdr:cNvCxnSpPr/>
      </xdr:nvCxnSpPr>
      <xdr:spPr>
        <a:xfrm>
          <a:off x="15671800" y="65186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38</xdr:row>
      <xdr:rowOff>3556</xdr:rowOff>
    </xdr:to>
    <xdr:cxnSp macro="">
      <xdr:nvCxnSpPr>
        <xdr:cNvPr id="308" name="直線コネクタ 307"/>
        <xdr:cNvCxnSpPr/>
      </xdr:nvCxnSpPr>
      <xdr:spPr>
        <a:xfrm>
          <a:off x="14782800" y="64729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37</xdr:row>
      <xdr:rowOff>129286</xdr:rowOff>
    </xdr:to>
    <xdr:cxnSp macro="">
      <xdr:nvCxnSpPr>
        <xdr:cNvPr id="311" name="直線コネクタ 310"/>
        <xdr:cNvCxnSpPr/>
      </xdr:nvCxnSpPr>
      <xdr:spPr>
        <a:xfrm>
          <a:off x="13893800" y="6472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13" name="テキスト ボックス 312"/>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37</xdr:row>
      <xdr:rowOff>165862</xdr:rowOff>
    </xdr:to>
    <xdr:cxnSp macro="">
      <xdr:nvCxnSpPr>
        <xdr:cNvPr id="314" name="直線コネクタ 313"/>
        <xdr:cNvCxnSpPr/>
      </xdr:nvCxnSpPr>
      <xdr:spPr>
        <a:xfrm flipV="1">
          <a:off x="13004800" y="64729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6" name="テキスト ボックス 315"/>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18" name="テキスト ボックス 317"/>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4" name="楕円 323"/>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5" name="補助費等該当値テキスト"/>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26" name="楕円 325"/>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27" name="テキスト ボックス 326"/>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28" name="楕円 327"/>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29" name="テキスト ボックス 328"/>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0" name="楕円 329"/>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1" name="テキスト ボックス 330"/>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2" name="楕円 331"/>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3" name="テキスト ボックス 332"/>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いる。これは，ハード事業やソフト事業で借り入れた過疎対策事業債や合併特例事業債の償還額が多額となっていることが要因である。今後も大規模事業の影響により高水準が見込まれるが，地方債の新規発行額を抑制するとともに，繰上償還を実施し，地方債残高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0</xdr:rowOff>
    </xdr:from>
    <xdr:to>
      <xdr:col>24</xdr:col>
      <xdr:colOff>25400</xdr:colOff>
      <xdr:row>80</xdr:row>
      <xdr:rowOff>76200</xdr:rowOff>
    </xdr:to>
    <xdr:cxnSp macro="">
      <xdr:nvCxnSpPr>
        <xdr:cNvPr id="366" name="直線コネクタ 365"/>
        <xdr:cNvCxnSpPr/>
      </xdr:nvCxnSpPr>
      <xdr:spPr>
        <a:xfrm flipV="1">
          <a:off x="3987800" y="13716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44450</xdr:rowOff>
    </xdr:from>
    <xdr:to>
      <xdr:col>19</xdr:col>
      <xdr:colOff>187325</xdr:colOff>
      <xdr:row>80</xdr:row>
      <xdr:rowOff>76200</xdr:rowOff>
    </xdr:to>
    <xdr:cxnSp macro="">
      <xdr:nvCxnSpPr>
        <xdr:cNvPr id="369" name="直線コネクタ 368"/>
        <xdr:cNvCxnSpPr/>
      </xdr:nvCxnSpPr>
      <xdr:spPr>
        <a:xfrm>
          <a:off x="3098800" y="135890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44450</xdr:rowOff>
    </xdr:from>
    <xdr:to>
      <xdr:col>15</xdr:col>
      <xdr:colOff>98425</xdr:colOff>
      <xdr:row>80</xdr:row>
      <xdr:rowOff>38100</xdr:rowOff>
    </xdr:to>
    <xdr:cxnSp macro="">
      <xdr:nvCxnSpPr>
        <xdr:cNvPr id="372" name="直線コネクタ 371"/>
        <xdr:cNvCxnSpPr/>
      </xdr:nvCxnSpPr>
      <xdr:spPr>
        <a:xfrm flipV="1">
          <a:off x="2209800" y="13589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38100</xdr:rowOff>
    </xdr:from>
    <xdr:to>
      <xdr:col>11</xdr:col>
      <xdr:colOff>9525</xdr:colOff>
      <xdr:row>80</xdr:row>
      <xdr:rowOff>63500</xdr:rowOff>
    </xdr:to>
    <xdr:cxnSp macro="">
      <xdr:nvCxnSpPr>
        <xdr:cNvPr id="375" name="直線コネクタ 374"/>
        <xdr:cNvCxnSpPr/>
      </xdr:nvCxnSpPr>
      <xdr:spPr>
        <a:xfrm flipV="1">
          <a:off x="1320800" y="13754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120650</xdr:rowOff>
    </xdr:from>
    <xdr:to>
      <xdr:col>24</xdr:col>
      <xdr:colOff>76200</xdr:colOff>
      <xdr:row>80</xdr:row>
      <xdr:rowOff>50800</xdr:rowOff>
    </xdr:to>
    <xdr:sp macro="" textlink="">
      <xdr:nvSpPr>
        <xdr:cNvPr id="385" name="楕円 384"/>
        <xdr:cNvSpPr/>
      </xdr:nvSpPr>
      <xdr:spPr>
        <a:xfrm>
          <a:off x="47752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92727</xdr:rowOff>
    </xdr:from>
    <xdr:ext cx="762000" cy="259045"/>
    <xdr:sp macro="" textlink="">
      <xdr:nvSpPr>
        <xdr:cNvPr id="386" name="公債費該当値テキスト"/>
        <xdr:cNvSpPr txBox="1"/>
      </xdr:nvSpPr>
      <xdr:spPr>
        <a:xfrm>
          <a:off x="49149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25400</xdr:rowOff>
    </xdr:from>
    <xdr:to>
      <xdr:col>20</xdr:col>
      <xdr:colOff>38100</xdr:colOff>
      <xdr:row>80</xdr:row>
      <xdr:rowOff>127000</xdr:rowOff>
    </xdr:to>
    <xdr:sp macro="" textlink="">
      <xdr:nvSpPr>
        <xdr:cNvPr id="387" name="楕円 386"/>
        <xdr:cNvSpPr/>
      </xdr:nvSpPr>
      <xdr:spPr>
        <a:xfrm>
          <a:off x="39370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111777</xdr:rowOff>
    </xdr:from>
    <xdr:ext cx="736600" cy="259045"/>
    <xdr:sp macro="" textlink="">
      <xdr:nvSpPr>
        <xdr:cNvPr id="388" name="テキスト ボックス 387"/>
        <xdr:cNvSpPr txBox="1"/>
      </xdr:nvSpPr>
      <xdr:spPr>
        <a:xfrm>
          <a:off x="3606800" y="1382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165100</xdr:rowOff>
    </xdr:from>
    <xdr:to>
      <xdr:col>15</xdr:col>
      <xdr:colOff>149225</xdr:colOff>
      <xdr:row>79</xdr:row>
      <xdr:rowOff>95250</xdr:rowOff>
    </xdr:to>
    <xdr:sp macro="" textlink="">
      <xdr:nvSpPr>
        <xdr:cNvPr id="389" name="楕円 388"/>
        <xdr:cNvSpPr/>
      </xdr:nvSpPr>
      <xdr:spPr>
        <a:xfrm>
          <a:off x="30480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80027</xdr:rowOff>
    </xdr:from>
    <xdr:ext cx="762000" cy="259045"/>
    <xdr:sp macro="" textlink="">
      <xdr:nvSpPr>
        <xdr:cNvPr id="390" name="テキスト ボックス 389"/>
        <xdr:cNvSpPr txBox="1"/>
      </xdr:nvSpPr>
      <xdr:spPr>
        <a:xfrm>
          <a:off x="27178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158750</xdr:rowOff>
    </xdr:from>
    <xdr:to>
      <xdr:col>11</xdr:col>
      <xdr:colOff>60325</xdr:colOff>
      <xdr:row>80</xdr:row>
      <xdr:rowOff>88900</xdr:rowOff>
    </xdr:to>
    <xdr:sp macro="" textlink="">
      <xdr:nvSpPr>
        <xdr:cNvPr id="391" name="楕円 390"/>
        <xdr:cNvSpPr/>
      </xdr:nvSpPr>
      <xdr:spPr>
        <a:xfrm>
          <a:off x="21590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73677</xdr:rowOff>
    </xdr:from>
    <xdr:ext cx="762000" cy="259045"/>
    <xdr:sp macro="" textlink="">
      <xdr:nvSpPr>
        <xdr:cNvPr id="392" name="テキスト ボックス 391"/>
        <xdr:cNvSpPr txBox="1"/>
      </xdr:nvSpPr>
      <xdr:spPr>
        <a:xfrm>
          <a:off x="18288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12700</xdr:rowOff>
    </xdr:from>
    <xdr:to>
      <xdr:col>6</xdr:col>
      <xdr:colOff>171450</xdr:colOff>
      <xdr:row>80</xdr:row>
      <xdr:rowOff>114300</xdr:rowOff>
    </xdr:to>
    <xdr:sp macro="" textlink="">
      <xdr:nvSpPr>
        <xdr:cNvPr id="393" name="楕円 392"/>
        <xdr:cNvSpPr/>
      </xdr:nvSpPr>
      <xdr:spPr>
        <a:xfrm>
          <a:off x="12700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99077</xdr:rowOff>
    </xdr:from>
    <xdr:ext cx="762000" cy="259045"/>
    <xdr:sp macro="" textlink="">
      <xdr:nvSpPr>
        <xdr:cNvPr id="394" name="テキスト ボックス 393"/>
        <xdr:cNvSpPr txBox="1"/>
      </xdr:nvSpPr>
      <xdr:spPr>
        <a:xfrm>
          <a:off x="9398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ポイント上回っている。電気料金等の高騰</a:t>
          </a:r>
          <a:r>
            <a:rPr kumimoji="1" lang="ja-JP" altLang="en-US" sz="1100">
              <a:solidFill>
                <a:schemeClr val="dk1"/>
              </a:solidFill>
              <a:effectLst/>
              <a:latin typeface="+mn-lt"/>
              <a:ea typeface="+mn-ea"/>
              <a:cs typeface="+mn-cs"/>
            </a:rPr>
            <a:t>等に伴う，</a:t>
          </a:r>
          <a:r>
            <a:rPr kumimoji="1" lang="ja-JP" altLang="ja-JP" sz="1100">
              <a:solidFill>
                <a:schemeClr val="dk1"/>
              </a:solidFill>
              <a:effectLst/>
              <a:latin typeface="+mn-lt"/>
              <a:ea typeface="+mn-ea"/>
              <a:cs typeface="+mn-cs"/>
            </a:rPr>
            <a:t>施設管理に係る委託料をはじめとする物件費，補助費等は増加しているため，今後とも事務事業の見直しを行うとともに，歳入確保と経費節減に努める。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162923</xdr:rowOff>
    </xdr:from>
    <xdr:to>
      <xdr:col>82</xdr:col>
      <xdr:colOff>107950</xdr:colOff>
      <xdr:row>77</xdr:row>
      <xdr:rowOff>4536</xdr:rowOff>
    </xdr:to>
    <xdr:cxnSp macro="">
      <xdr:nvCxnSpPr>
        <xdr:cNvPr id="429" name="直線コネクタ 428"/>
        <xdr:cNvCxnSpPr/>
      </xdr:nvCxnSpPr>
      <xdr:spPr>
        <a:xfrm>
          <a:off x="15671800" y="131931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151493</xdr:rowOff>
    </xdr:from>
    <xdr:to>
      <xdr:col>78</xdr:col>
      <xdr:colOff>69850</xdr:colOff>
      <xdr:row>76</xdr:row>
      <xdr:rowOff>162923</xdr:rowOff>
    </xdr:to>
    <xdr:cxnSp macro="">
      <xdr:nvCxnSpPr>
        <xdr:cNvPr id="432" name="直線コネクタ 431"/>
        <xdr:cNvCxnSpPr/>
      </xdr:nvCxnSpPr>
      <xdr:spPr>
        <a:xfrm>
          <a:off x="14782800" y="13010243"/>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151493</xdr:rowOff>
    </xdr:from>
    <xdr:to>
      <xdr:col>73</xdr:col>
      <xdr:colOff>180975</xdr:colOff>
      <xdr:row>76</xdr:row>
      <xdr:rowOff>123734</xdr:rowOff>
    </xdr:to>
    <xdr:cxnSp macro="">
      <xdr:nvCxnSpPr>
        <xdr:cNvPr id="435" name="直線コネクタ 434"/>
        <xdr:cNvCxnSpPr/>
      </xdr:nvCxnSpPr>
      <xdr:spPr>
        <a:xfrm flipV="1">
          <a:off x="13893800" y="13010243"/>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7" name="テキスト ボックス 436"/>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110671</xdr:rowOff>
    </xdr:from>
    <xdr:to>
      <xdr:col>69</xdr:col>
      <xdr:colOff>92075</xdr:colOff>
      <xdr:row>76</xdr:row>
      <xdr:rowOff>123734</xdr:rowOff>
    </xdr:to>
    <xdr:cxnSp macro="">
      <xdr:nvCxnSpPr>
        <xdr:cNvPr id="438" name="直線コネクタ 437"/>
        <xdr:cNvCxnSpPr/>
      </xdr:nvCxnSpPr>
      <xdr:spPr>
        <a:xfrm>
          <a:off x="13004800" y="131408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67146</xdr:rowOff>
    </xdr:from>
    <xdr:ext cx="762000" cy="259045"/>
    <xdr:sp macro="" textlink="">
      <xdr:nvSpPr>
        <xdr:cNvPr id="440" name="テキスト ボックス 439"/>
        <xdr:cNvSpPr txBox="1"/>
      </xdr:nvSpPr>
      <xdr:spPr>
        <a:xfrm>
          <a:off x="13512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112865</xdr:rowOff>
    </xdr:from>
    <xdr:ext cx="762000" cy="259045"/>
    <xdr:sp macro="" textlink="">
      <xdr:nvSpPr>
        <xdr:cNvPr id="442" name="テキスト ボックス 441"/>
        <xdr:cNvSpPr txBox="1"/>
      </xdr:nvSpPr>
      <xdr:spPr>
        <a:xfrm>
          <a:off x="12623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125186</xdr:rowOff>
    </xdr:from>
    <xdr:to>
      <xdr:col>82</xdr:col>
      <xdr:colOff>158750</xdr:colOff>
      <xdr:row>77</xdr:row>
      <xdr:rowOff>55336</xdr:rowOff>
    </xdr:to>
    <xdr:sp macro="" textlink="">
      <xdr:nvSpPr>
        <xdr:cNvPr id="448" name="楕円 447"/>
        <xdr:cNvSpPr/>
      </xdr:nvSpPr>
      <xdr:spPr>
        <a:xfrm>
          <a:off x="164592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97263</xdr:rowOff>
    </xdr:from>
    <xdr:ext cx="762000" cy="259045"/>
    <xdr:sp macro="" textlink="">
      <xdr:nvSpPr>
        <xdr:cNvPr id="449" name="公債費以外該当値テキスト"/>
        <xdr:cNvSpPr txBox="1"/>
      </xdr:nvSpPr>
      <xdr:spPr>
        <a:xfrm>
          <a:off x="165989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112123</xdr:rowOff>
    </xdr:from>
    <xdr:to>
      <xdr:col>78</xdr:col>
      <xdr:colOff>120650</xdr:colOff>
      <xdr:row>77</xdr:row>
      <xdr:rowOff>42273</xdr:rowOff>
    </xdr:to>
    <xdr:sp macro="" textlink="">
      <xdr:nvSpPr>
        <xdr:cNvPr id="450" name="楕円 449"/>
        <xdr:cNvSpPr/>
      </xdr:nvSpPr>
      <xdr:spPr>
        <a:xfrm>
          <a:off x="15621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27050</xdr:rowOff>
    </xdr:from>
    <xdr:ext cx="736600" cy="259045"/>
    <xdr:sp macro="" textlink="">
      <xdr:nvSpPr>
        <xdr:cNvPr id="451" name="テキスト ボックス 450"/>
        <xdr:cNvSpPr txBox="1"/>
      </xdr:nvSpPr>
      <xdr:spPr>
        <a:xfrm>
          <a:off x="15290800" y="13228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100693</xdr:rowOff>
    </xdr:from>
    <xdr:to>
      <xdr:col>74</xdr:col>
      <xdr:colOff>31750</xdr:colOff>
      <xdr:row>76</xdr:row>
      <xdr:rowOff>30843</xdr:rowOff>
    </xdr:to>
    <xdr:sp macro="" textlink="">
      <xdr:nvSpPr>
        <xdr:cNvPr id="452" name="楕円 451"/>
        <xdr:cNvSpPr/>
      </xdr:nvSpPr>
      <xdr:spPr>
        <a:xfrm>
          <a:off x="14732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15620</xdr:rowOff>
    </xdr:from>
    <xdr:ext cx="762000" cy="259045"/>
    <xdr:sp macro="" textlink="">
      <xdr:nvSpPr>
        <xdr:cNvPr id="453" name="テキスト ボックス 452"/>
        <xdr:cNvSpPr txBox="1"/>
      </xdr:nvSpPr>
      <xdr:spPr>
        <a:xfrm>
          <a:off x="14401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72934</xdr:rowOff>
    </xdr:from>
    <xdr:to>
      <xdr:col>69</xdr:col>
      <xdr:colOff>142875</xdr:colOff>
      <xdr:row>77</xdr:row>
      <xdr:rowOff>3084</xdr:rowOff>
    </xdr:to>
    <xdr:sp macro="" textlink="">
      <xdr:nvSpPr>
        <xdr:cNvPr id="454" name="楕円 453"/>
        <xdr:cNvSpPr/>
      </xdr:nvSpPr>
      <xdr:spPr>
        <a:xfrm>
          <a:off x="13843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159311</xdr:rowOff>
    </xdr:from>
    <xdr:ext cx="762000" cy="259045"/>
    <xdr:sp macro="" textlink="">
      <xdr:nvSpPr>
        <xdr:cNvPr id="455" name="テキスト ボックス 454"/>
        <xdr:cNvSpPr txBox="1"/>
      </xdr:nvSpPr>
      <xdr:spPr>
        <a:xfrm>
          <a:off x="13512800" y="1318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59871</xdr:rowOff>
    </xdr:from>
    <xdr:to>
      <xdr:col>65</xdr:col>
      <xdr:colOff>53975</xdr:colOff>
      <xdr:row>76</xdr:row>
      <xdr:rowOff>161471</xdr:rowOff>
    </xdr:to>
    <xdr:sp macro="" textlink="">
      <xdr:nvSpPr>
        <xdr:cNvPr id="456" name="楕円 455"/>
        <xdr:cNvSpPr/>
      </xdr:nvSpPr>
      <xdr:spPr>
        <a:xfrm>
          <a:off x="12954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146248</xdr:rowOff>
    </xdr:from>
    <xdr:ext cx="762000" cy="259045"/>
    <xdr:sp macro="" textlink="">
      <xdr:nvSpPr>
        <xdr:cNvPr id="457" name="テキスト ボックス 456"/>
        <xdr:cNvSpPr txBox="1"/>
      </xdr:nvSpPr>
      <xdr:spPr>
        <a:xfrm>
          <a:off x="12623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123469</xdr:rowOff>
    </xdr:from>
    <xdr:to>
      <xdr:col>29</xdr:col>
      <xdr:colOff>127000</xdr:colOff>
      <xdr:row>16</xdr:row>
      <xdr:rowOff>1968</xdr:rowOff>
    </xdr:to>
    <xdr:cxnSp macro="">
      <xdr:nvCxnSpPr>
        <xdr:cNvPr id="50" name="直線コネクタ 49"/>
        <xdr:cNvCxnSpPr/>
      </xdr:nvCxnSpPr>
      <xdr:spPr bwMode="auto">
        <a:xfrm flipV="1">
          <a:off x="5003800" y="2742844"/>
          <a:ext cx="647700" cy="4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36491</xdr:rowOff>
    </xdr:from>
    <xdr:ext cx="762000" cy="259045"/>
    <xdr:sp macro="" textlink="">
      <xdr:nvSpPr>
        <xdr:cNvPr id="51" name="人口1人当たり決算額の推移平均値テキスト130"/>
        <xdr:cNvSpPr txBox="1"/>
      </xdr:nvSpPr>
      <xdr:spPr>
        <a:xfrm>
          <a:off x="5740400" y="2998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143751</xdr:rowOff>
    </xdr:from>
    <xdr:to>
      <xdr:col>26</xdr:col>
      <xdr:colOff>50800</xdr:colOff>
      <xdr:row>16</xdr:row>
      <xdr:rowOff>1968</xdr:rowOff>
    </xdr:to>
    <xdr:cxnSp macro="">
      <xdr:nvCxnSpPr>
        <xdr:cNvPr id="53" name="直線コネクタ 52"/>
        <xdr:cNvCxnSpPr/>
      </xdr:nvCxnSpPr>
      <xdr:spPr bwMode="auto">
        <a:xfrm>
          <a:off x="4305300" y="2763126"/>
          <a:ext cx="698500" cy="2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143751</xdr:rowOff>
    </xdr:from>
    <xdr:to>
      <xdr:col>22</xdr:col>
      <xdr:colOff>114300</xdr:colOff>
      <xdr:row>15</xdr:row>
      <xdr:rowOff>169723</xdr:rowOff>
    </xdr:to>
    <xdr:cxnSp macro="">
      <xdr:nvCxnSpPr>
        <xdr:cNvPr id="56" name="直線コネクタ 55"/>
        <xdr:cNvCxnSpPr/>
      </xdr:nvCxnSpPr>
      <xdr:spPr bwMode="auto">
        <a:xfrm flipV="1">
          <a:off x="3606800" y="2763126"/>
          <a:ext cx="698500" cy="25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169723</xdr:rowOff>
    </xdr:from>
    <xdr:to>
      <xdr:col>18</xdr:col>
      <xdr:colOff>177800</xdr:colOff>
      <xdr:row>16</xdr:row>
      <xdr:rowOff>38392</xdr:rowOff>
    </xdr:to>
    <xdr:cxnSp macro="">
      <xdr:nvCxnSpPr>
        <xdr:cNvPr id="59" name="直線コネクタ 58"/>
        <xdr:cNvCxnSpPr/>
      </xdr:nvCxnSpPr>
      <xdr:spPr bwMode="auto">
        <a:xfrm flipV="1">
          <a:off x="2908300" y="2789098"/>
          <a:ext cx="698500" cy="4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72669</xdr:rowOff>
    </xdr:from>
    <xdr:to>
      <xdr:col>29</xdr:col>
      <xdr:colOff>177800</xdr:colOff>
      <xdr:row>16</xdr:row>
      <xdr:rowOff>2819</xdr:rowOff>
    </xdr:to>
    <xdr:sp macro="" textlink="">
      <xdr:nvSpPr>
        <xdr:cNvPr id="69" name="楕円 68"/>
        <xdr:cNvSpPr/>
      </xdr:nvSpPr>
      <xdr:spPr bwMode="auto">
        <a:xfrm>
          <a:off x="5600700" y="2692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89196</xdr:rowOff>
    </xdr:from>
    <xdr:ext cx="762000" cy="259045"/>
    <xdr:sp macro="" textlink="">
      <xdr:nvSpPr>
        <xdr:cNvPr id="70" name="人口1人当たり決算額の推移該当値テキスト130"/>
        <xdr:cNvSpPr txBox="1"/>
      </xdr:nvSpPr>
      <xdr:spPr>
        <a:xfrm>
          <a:off x="5740400" y="25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122618</xdr:rowOff>
    </xdr:from>
    <xdr:to>
      <xdr:col>26</xdr:col>
      <xdr:colOff>101600</xdr:colOff>
      <xdr:row>16</xdr:row>
      <xdr:rowOff>52768</xdr:rowOff>
    </xdr:to>
    <xdr:sp macro="" textlink="">
      <xdr:nvSpPr>
        <xdr:cNvPr id="71" name="楕円 70"/>
        <xdr:cNvSpPr/>
      </xdr:nvSpPr>
      <xdr:spPr bwMode="auto">
        <a:xfrm>
          <a:off x="4953000" y="274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62945</xdr:rowOff>
    </xdr:from>
    <xdr:ext cx="736600" cy="259045"/>
    <xdr:sp macro="" textlink="">
      <xdr:nvSpPr>
        <xdr:cNvPr id="72" name="テキスト ボックス 71"/>
        <xdr:cNvSpPr txBox="1"/>
      </xdr:nvSpPr>
      <xdr:spPr>
        <a:xfrm>
          <a:off x="4622800" y="2510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92951</xdr:rowOff>
    </xdr:from>
    <xdr:to>
      <xdr:col>22</xdr:col>
      <xdr:colOff>165100</xdr:colOff>
      <xdr:row>16</xdr:row>
      <xdr:rowOff>23101</xdr:rowOff>
    </xdr:to>
    <xdr:sp macro="" textlink="">
      <xdr:nvSpPr>
        <xdr:cNvPr id="73" name="楕円 72"/>
        <xdr:cNvSpPr/>
      </xdr:nvSpPr>
      <xdr:spPr bwMode="auto">
        <a:xfrm>
          <a:off x="4254500" y="2712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33278</xdr:rowOff>
    </xdr:from>
    <xdr:ext cx="762000" cy="259045"/>
    <xdr:sp macro="" textlink="">
      <xdr:nvSpPr>
        <xdr:cNvPr id="74" name="テキスト ボックス 73"/>
        <xdr:cNvSpPr txBox="1"/>
      </xdr:nvSpPr>
      <xdr:spPr>
        <a:xfrm>
          <a:off x="3924300" y="2481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118923</xdr:rowOff>
    </xdr:from>
    <xdr:to>
      <xdr:col>19</xdr:col>
      <xdr:colOff>38100</xdr:colOff>
      <xdr:row>16</xdr:row>
      <xdr:rowOff>49073</xdr:rowOff>
    </xdr:to>
    <xdr:sp macro="" textlink="">
      <xdr:nvSpPr>
        <xdr:cNvPr id="75" name="楕円 74"/>
        <xdr:cNvSpPr/>
      </xdr:nvSpPr>
      <xdr:spPr bwMode="auto">
        <a:xfrm>
          <a:off x="3556000" y="2738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59250</xdr:rowOff>
    </xdr:from>
    <xdr:ext cx="762000" cy="259045"/>
    <xdr:sp macro="" textlink="">
      <xdr:nvSpPr>
        <xdr:cNvPr id="76" name="テキスト ボックス 75"/>
        <xdr:cNvSpPr txBox="1"/>
      </xdr:nvSpPr>
      <xdr:spPr>
        <a:xfrm>
          <a:off x="3225800" y="250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159042</xdr:rowOff>
    </xdr:from>
    <xdr:to>
      <xdr:col>15</xdr:col>
      <xdr:colOff>101600</xdr:colOff>
      <xdr:row>16</xdr:row>
      <xdr:rowOff>89192</xdr:rowOff>
    </xdr:to>
    <xdr:sp macro="" textlink="">
      <xdr:nvSpPr>
        <xdr:cNvPr id="77" name="楕円 76"/>
        <xdr:cNvSpPr/>
      </xdr:nvSpPr>
      <xdr:spPr bwMode="auto">
        <a:xfrm>
          <a:off x="2857500" y="2778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99369</xdr:rowOff>
    </xdr:from>
    <xdr:ext cx="762000" cy="259045"/>
    <xdr:sp macro="" textlink="">
      <xdr:nvSpPr>
        <xdr:cNvPr id="78" name="テキスト ボックス 77"/>
        <xdr:cNvSpPr txBox="1"/>
      </xdr:nvSpPr>
      <xdr:spPr>
        <a:xfrm>
          <a:off x="2527300" y="254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99633</xdr:rowOff>
    </xdr:from>
    <xdr:to>
      <xdr:col>29</xdr:col>
      <xdr:colOff>127000</xdr:colOff>
      <xdr:row>35</xdr:row>
      <xdr:rowOff>152407</xdr:rowOff>
    </xdr:to>
    <xdr:cxnSp macro="">
      <xdr:nvCxnSpPr>
        <xdr:cNvPr id="114" name="直線コネクタ 113"/>
        <xdr:cNvCxnSpPr/>
      </xdr:nvCxnSpPr>
      <xdr:spPr bwMode="auto">
        <a:xfrm>
          <a:off x="5003800" y="6709983"/>
          <a:ext cx="647700" cy="52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99633</xdr:rowOff>
    </xdr:from>
    <xdr:to>
      <xdr:col>26</xdr:col>
      <xdr:colOff>50800</xdr:colOff>
      <xdr:row>35</xdr:row>
      <xdr:rowOff>246852</xdr:rowOff>
    </xdr:to>
    <xdr:cxnSp macro="">
      <xdr:nvCxnSpPr>
        <xdr:cNvPr id="117" name="直線コネクタ 116"/>
        <xdr:cNvCxnSpPr/>
      </xdr:nvCxnSpPr>
      <xdr:spPr bwMode="auto">
        <a:xfrm flipV="1">
          <a:off x="4305300" y="6709983"/>
          <a:ext cx="698500" cy="147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246852</xdr:rowOff>
    </xdr:from>
    <xdr:to>
      <xdr:col>22</xdr:col>
      <xdr:colOff>114300</xdr:colOff>
      <xdr:row>35</xdr:row>
      <xdr:rowOff>289665</xdr:rowOff>
    </xdr:to>
    <xdr:cxnSp macro="">
      <xdr:nvCxnSpPr>
        <xdr:cNvPr id="120" name="直線コネクタ 119"/>
        <xdr:cNvCxnSpPr/>
      </xdr:nvCxnSpPr>
      <xdr:spPr bwMode="auto">
        <a:xfrm flipV="1">
          <a:off x="3606800" y="6857202"/>
          <a:ext cx="698500" cy="42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289665</xdr:rowOff>
    </xdr:from>
    <xdr:to>
      <xdr:col>18</xdr:col>
      <xdr:colOff>177800</xdr:colOff>
      <xdr:row>35</xdr:row>
      <xdr:rowOff>292800</xdr:rowOff>
    </xdr:to>
    <xdr:cxnSp macro="">
      <xdr:nvCxnSpPr>
        <xdr:cNvPr id="123" name="直線コネクタ 122"/>
        <xdr:cNvCxnSpPr/>
      </xdr:nvCxnSpPr>
      <xdr:spPr bwMode="auto">
        <a:xfrm flipV="1">
          <a:off x="2908300" y="6900015"/>
          <a:ext cx="6985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101607</xdr:rowOff>
    </xdr:from>
    <xdr:to>
      <xdr:col>29</xdr:col>
      <xdr:colOff>177800</xdr:colOff>
      <xdr:row>35</xdr:row>
      <xdr:rowOff>203207</xdr:rowOff>
    </xdr:to>
    <xdr:sp macro="" textlink="">
      <xdr:nvSpPr>
        <xdr:cNvPr id="133" name="楕円 132"/>
        <xdr:cNvSpPr/>
      </xdr:nvSpPr>
      <xdr:spPr bwMode="auto">
        <a:xfrm>
          <a:off x="5600700" y="6711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289584</xdr:rowOff>
    </xdr:from>
    <xdr:ext cx="762000" cy="259045"/>
    <xdr:sp macro="" textlink="">
      <xdr:nvSpPr>
        <xdr:cNvPr id="134" name="人口1人当たり決算額の推移該当値テキスト445"/>
        <xdr:cNvSpPr txBox="1"/>
      </xdr:nvSpPr>
      <xdr:spPr>
        <a:xfrm>
          <a:off x="5740400" y="655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48833</xdr:rowOff>
    </xdr:from>
    <xdr:to>
      <xdr:col>26</xdr:col>
      <xdr:colOff>101600</xdr:colOff>
      <xdr:row>35</xdr:row>
      <xdr:rowOff>150433</xdr:rowOff>
    </xdr:to>
    <xdr:sp macro="" textlink="">
      <xdr:nvSpPr>
        <xdr:cNvPr id="135" name="楕円 134"/>
        <xdr:cNvSpPr/>
      </xdr:nvSpPr>
      <xdr:spPr bwMode="auto">
        <a:xfrm>
          <a:off x="4953000" y="665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160610</xdr:rowOff>
    </xdr:from>
    <xdr:ext cx="736600" cy="259045"/>
    <xdr:sp macro="" textlink="">
      <xdr:nvSpPr>
        <xdr:cNvPr id="136" name="テキスト ボックス 135"/>
        <xdr:cNvSpPr txBox="1"/>
      </xdr:nvSpPr>
      <xdr:spPr>
        <a:xfrm>
          <a:off x="4622800" y="6428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196052</xdr:rowOff>
    </xdr:from>
    <xdr:to>
      <xdr:col>22</xdr:col>
      <xdr:colOff>165100</xdr:colOff>
      <xdr:row>35</xdr:row>
      <xdr:rowOff>297652</xdr:rowOff>
    </xdr:to>
    <xdr:sp macro="" textlink="">
      <xdr:nvSpPr>
        <xdr:cNvPr id="137" name="楕円 136"/>
        <xdr:cNvSpPr/>
      </xdr:nvSpPr>
      <xdr:spPr bwMode="auto">
        <a:xfrm>
          <a:off x="4254500" y="6806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307829</xdr:rowOff>
    </xdr:from>
    <xdr:ext cx="762000" cy="259045"/>
    <xdr:sp macro="" textlink="">
      <xdr:nvSpPr>
        <xdr:cNvPr id="138" name="テキスト ボックス 137"/>
        <xdr:cNvSpPr txBox="1"/>
      </xdr:nvSpPr>
      <xdr:spPr>
        <a:xfrm>
          <a:off x="3924300" y="657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238865</xdr:rowOff>
    </xdr:from>
    <xdr:to>
      <xdr:col>19</xdr:col>
      <xdr:colOff>38100</xdr:colOff>
      <xdr:row>35</xdr:row>
      <xdr:rowOff>340465</xdr:rowOff>
    </xdr:to>
    <xdr:sp macro="" textlink="">
      <xdr:nvSpPr>
        <xdr:cNvPr id="139" name="楕円 138"/>
        <xdr:cNvSpPr/>
      </xdr:nvSpPr>
      <xdr:spPr bwMode="auto">
        <a:xfrm>
          <a:off x="3556000" y="684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7742</xdr:rowOff>
    </xdr:from>
    <xdr:ext cx="762000" cy="259045"/>
    <xdr:sp macro="" textlink="">
      <xdr:nvSpPr>
        <xdr:cNvPr id="140" name="テキスト ボックス 139"/>
        <xdr:cNvSpPr txBox="1"/>
      </xdr:nvSpPr>
      <xdr:spPr>
        <a:xfrm>
          <a:off x="3225800" y="661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242000</xdr:rowOff>
    </xdr:from>
    <xdr:to>
      <xdr:col>15</xdr:col>
      <xdr:colOff>101600</xdr:colOff>
      <xdr:row>36</xdr:row>
      <xdr:rowOff>700</xdr:rowOff>
    </xdr:to>
    <xdr:sp macro="" textlink="">
      <xdr:nvSpPr>
        <xdr:cNvPr id="141" name="楕円 140"/>
        <xdr:cNvSpPr/>
      </xdr:nvSpPr>
      <xdr:spPr bwMode="auto">
        <a:xfrm>
          <a:off x="2857500" y="685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10877</xdr:rowOff>
    </xdr:from>
    <xdr:ext cx="762000" cy="259045"/>
    <xdr:sp macro="" textlink="">
      <xdr:nvSpPr>
        <xdr:cNvPr id="142" name="テキスト ボックス 141"/>
        <xdr:cNvSpPr txBox="1"/>
      </xdr:nvSpPr>
      <xdr:spPr>
        <a:xfrm>
          <a:off x="2527300" y="66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48,768
47,978
778.18
42,672,991
41,530,112
879,027
22,291,084
44,438,546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110312</xdr:rowOff>
    </xdr:from>
    <xdr:to>
      <xdr:col>24</xdr:col>
      <xdr:colOff>63500</xdr:colOff>
      <xdr:row>35</xdr:row>
      <xdr:rowOff>120383</xdr:rowOff>
    </xdr:to>
    <xdr:cxnSp macro="">
      <xdr:nvCxnSpPr>
        <xdr:cNvPr id="61" name="直線コネクタ 60"/>
        <xdr:cNvCxnSpPr/>
      </xdr:nvCxnSpPr>
      <xdr:spPr>
        <a:xfrm>
          <a:off x="3797300" y="6111062"/>
          <a:ext cx="8382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110312</xdr:rowOff>
    </xdr:from>
    <xdr:to>
      <xdr:col>19</xdr:col>
      <xdr:colOff>177800</xdr:colOff>
      <xdr:row>35</xdr:row>
      <xdr:rowOff>120561</xdr:rowOff>
    </xdr:to>
    <xdr:cxnSp macro="">
      <xdr:nvCxnSpPr>
        <xdr:cNvPr id="64" name="直線コネクタ 63"/>
        <xdr:cNvCxnSpPr/>
      </xdr:nvCxnSpPr>
      <xdr:spPr>
        <a:xfrm flipV="1">
          <a:off x="2908300" y="6111062"/>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120561</xdr:rowOff>
    </xdr:from>
    <xdr:to>
      <xdr:col>15</xdr:col>
      <xdr:colOff>50800</xdr:colOff>
      <xdr:row>35</xdr:row>
      <xdr:rowOff>123647</xdr:rowOff>
    </xdr:to>
    <xdr:cxnSp macro="">
      <xdr:nvCxnSpPr>
        <xdr:cNvPr id="67" name="直線コネクタ 66"/>
        <xdr:cNvCxnSpPr/>
      </xdr:nvCxnSpPr>
      <xdr:spPr>
        <a:xfrm flipV="1">
          <a:off x="2019300" y="6121311"/>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123647</xdr:rowOff>
    </xdr:from>
    <xdr:to>
      <xdr:col>10</xdr:col>
      <xdr:colOff>114300</xdr:colOff>
      <xdr:row>37</xdr:row>
      <xdr:rowOff>83757</xdr:rowOff>
    </xdr:to>
    <xdr:cxnSp macro="">
      <xdr:nvCxnSpPr>
        <xdr:cNvPr id="70" name="直線コネクタ 69"/>
        <xdr:cNvCxnSpPr/>
      </xdr:nvCxnSpPr>
      <xdr:spPr>
        <a:xfrm flipV="1">
          <a:off x="1130300" y="6124397"/>
          <a:ext cx="889000" cy="30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69583</xdr:rowOff>
    </xdr:from>
    <xdr:to>
      <xdr:col>24</xdr:col>
      <xdr:colOff>114300</xdr:colOff>
      <xdr:row>35</xdr:row>
      <xdr:rowOff>171183</xdr:rowOff>
    </xdr:to>
    <xdr:sp macro="" textlink="">
      <xdr:nvSpPr>
        <xdr:cNvPr id="80" name="楕円 79"/>
        <xdr:cNvSpPr/>
      </xdr:nvSpPr>
      <xdr:spPr>
        <a:xfrm>
          <a:off x="4584700" y="60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92460</xdr:rowOff>
    </xdr:from>
    <xdr:ext cx="599010" cy="259045"/>
    <xdr:sp macro="" textlink="">
      <xdr:nvSpPr>
        <xdr:cNvPr id="81" name="人件費該当値テキスト"/>
        <xdr:cNvSpPr txBox="1"/>
      </xdr:nvSpPr>
      <xdr:spPr>
        <a:xfrm>
          <a:off x="4686300" y="59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59512</xdr:rowOff>
    </xdr:from>
    <xdr:to>
      <xdr:col>20</xdr:col>
      <xdr:colOff>38100</xdr:colOff>
      <xdr:row>35</xdr:row>
      <xdr:rowOff>161112</xdr:rowOff>
    </xdr:to>
    <xdr:sp macro="" textlink="">
      <xdr:nvSpPr>
        <xdr:cNvPr id="82" name="楕円 81"/>
        <xdr:cNvSpPr/>
      </xdr:nvSpPr>
      <xdr:spPr>
        <a:xfrm>
          <a:off x="3746500" y="60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6189</xdr:rowOff>
    </xdr:from>
    <xdr:ext cx="599010" cy="259045"/>
    <xdr:sp macro="" textlink="">
      <xdr:nvSpPr>
        <xdr:cNvPr id="83" name="テキスト ボックス 82"/>
        <xdr:cNvSpPr txBox="1"/>
      </xdr:nvSpPr>
      <xdr:spPr>
        <a:xfrm>
          <a:off x="3497795" y="583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69761</xdr:rowOff>
    </xdr:from>
    <xdr:to>
      <xdr:col>15</xdr:col>
      <xdr:colOff>101600</xdr:colOff>
      <xdr:row>35</xdr:row>
      <xdr:rowOff>171361</xdr:rowOff>
    </xdr:to>
    <xdr:sp macro="" textlink="">
      <xdr:nvSpPr>
        <xdr:cNvPr id="84" name="楕円 83"/>
        <xdr:cNvSpPr/>
      </xdr:nvSpPr>
      <xdr:spPr>
        <a:xfrm>
          <a:off x="2857500" y="60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16438</xdr:rowOff>
    </xdr:from>
    <xdr:ext cx="599010" cy="259045"/>
    <xdr:sp macro="" textlink="">
      <xdr:nvSpPr>
        <xdr:cNvPr id="85" name="テキスト ボックス 84"/>
        <xdr:cNvSpPr txBox="1"/>
      </xdr:nvSpPr>
      <xdr:spPr>
        <a:xfrm>
          <a:off x="2608795" y="584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72847</xdr:rowOff>
    </xdr:from>
    <xdr:to>
      <xdr:col>10</xdr:col>
      <xdr:colOff>165100</xdr:colOff>
      <xdr:row>36</xdr:row>
      <xdr:rowOff>2997</xdr:rowOff>
    </xdr:to>
    <xdr:sp macro="" textlink="">
      <xdr:nvSpPr>
        <xdr:cNvPr id="86" name="楕円 85"/>
        <xdr:cNvSpPr/>
      </xdr:nvSpPr>
      <xdr:spPr>
        <a:xfrm>
          <a:off x="1968500" y="60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19524</xdr:rowOff>
    </xdr:from>
    <xdr:ext cx="599010" cy="259045"/>
    <xdr:sp macro="" textlink="">
      <xdr:nvSpPr>
        <xdr:cNvPr id="87" name="テキスト ボックス 86"/>
        <xdr:cNvSpPr txBox="1"/>
      </xdr:nvSpPr>
      <xdr:spPr>
        <a:xfrm>
          <a:off x="1719795" y="584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32957</xdr:rowOff>
    </xdr:from>
    <xdr:to>
      <xdr:col>6</xdr:col>
      <xdr:colOff>38100</xdr:colOff>
      <xdr:row>37</xdr:row>
      <xdr:rowOff>134557</xdr:rowOff>
    </xdr:to>
    <xdr:sp macro="" textlink="">
      <xdr:nvSpPr>
        <xdr:cNvPr id="88" name="楕円 87"/>
        <xdr:cNvSpPr/>
      </xdr:nvSpPr>
      <xdr:spPr>
        <a:xfrm>
          <a:off x="1079500" y="637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151084</xdr:rowOff>
    </xdr:from>
    <xdr:ext cx="534377" cy="259045"/>
    <xdr:sp macro="" textlink="">
      <xdr:nvSpPr>
        <xdr:cNvPr id="89" name="テキスト ボックス 88"/>
        <xdr:cNvSpPr txBox="1"/>
      </xdr:nvSpPr>
      <xdr:spPr>
        <a:xfrm>
          <a:off x="863111" y="615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31295</xdr:rowOff>
    </xdr:from>
    <xdr:to>
      <xdr:col>24</xdr:col>
      <xdr:colOff>63500</xdr:colOff>
      <xdr:row>53</xdr:row>
      <xdr:rowOff>61241</xdr:rowOff>
    </xdr:to>
    <xdr:cxnSp macro="">
      <xdr:nvCxnSpPr>
        <xdr:cNvPr id="121" name="直線コネクタ 120"/>
        <xdr:cNvCxnSpPr/>
      </xdr:nvCxnSpPr>
      <xdr:spPr>
        <a:xfrm>
          <a:off x="3797300" y="9118145"/>
          <a:ext cx="8382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31295</xdr:rowOff>
    </xdr:from>
    <xdr:to>
      <xdr:col>19</xdr:col>
      <xdr:colOff>177800</xdr:colOff>
      <xdr:row>53</xdr:row>
      <xdr:rowOff>125706</xdr:rowOff>
    </xdr:to>
    <xdr:cxnSp macro="">
      <xdr:nvCxnSpPr>
        <xdr:cNvPr id="124" name="直線コネクタ 123"/>
        <xdr:cNvCxnSpPr/>
      </xdr:nvCxnSpPr>
      <xdr:spPr>
        <a:xfrm flipV="1">
          <a:off x="2908300" y="9118145"/>
          <a:ext cx="889000" cy="9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xdr:cNvSpPr txBox="1"/>
      </xdr:nvSpPr>
      <xdr:spPr>
        <a:xfrm>
          <a:off x="3530111" y="95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70891</xdr:rowOff>
    </xdr:from>
    <xdr:to>
      <xdr:col>15</xdr:col>
      <xdr:colOff>50800</xdr:colOff>
      <xdr:row>53</xdr:row>
      <xdr:rowOff>125706</xdr:rowOff>
    </xdr:to>
    <xdr:cxnSp macro="">
      <xdr:nvCxnSpPr>
        <xdr:cNvPr id="127" name="直線コネクタ 126"/>
        <xdr:cNvCxnSpPr/>
      </xdr:nvCxnSpPr>
      <xdr:spPr>
        <a:xfrm>
          <a:off x="2019300" y="9157741"/>
          <a:ext cx="889000" cy="5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58041</xdr:rowOff>
    </xdr:from>
    <xdr:to>
      <xdr:col>10</xdr:col>
      <xdr:colOff>114300</xdr:colOff>
      <xdr:row>53</xdr:row>
      <xdr:rowOff>70891</xdr:rowOff>
    </xdr:to>
    <xdr:cxnSp macro="">
      <xdr:nvCxnSpPr>
        <xdr:cNvPr id="130" name="直線コネクタ 129"/>
        <xdr:cNvCxnSpPr/>
      </xdr:nvCxnSpPr>
      <xdr:spPr>
        <a:xfrm>
          <a:off x="1130300" y="8801991"/>
          <a:ext cx="889000" cy="35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4377" cy="259045"/>
    <xdr:sp macro="" textlink="">
      <xdr:nvSpPr>
        <xdr:cNvPr id="132" name="テキスト ボックス 131"/>
        <xdr:cNvSpPr txBox="1"/>
      </xdr:nvSpPr>
      <xdr:spPr>
        <a:xfrm>
          <a:off x="1752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10441</xdr:rowOff>
    </xdr:from>
    <xdr:to>
      <xdr:col>24</xdr:col>
      <xdr:colOff>114300</xdr:colOff>
      <xdr:row>53</xdr:row>
      <xdr:rowOff>112041</xdr:rowOff>
    </xdr:to>
    <xdr:sp macro="" textlink="">
      <xdr:nvSpPr>
        <xdr:cNvPr id="140" name="楕円 139"/>
        <xdr:cNvSpPr/>
      </xdr:nvSpPr>
      <xdr:spPr>
        <a:xfrm>
          <a:off x="4584700" y="909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33318</xdr:rowOff>
    </xdr:from>
    <xdr:ext cx="599010" cy="259045"/>
    <xdr:sp macro="" textlink="">
      <xdr:nvSpPr>
        <xdr:cNvPr id="141" name="物件費該当値テキスト"/>
        <xdr:cNvSpPr txBox="1"/>
      </xdr:nvSpPr>
      <xdr:spPr>
        <a:xfrm>
          <a:off x="4686300" y="894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151945</xdr:rowOff>
    </xdr:from>
    <xdr:to>
      <xdr:col>20</xdr:col>
      <xdr:colOff>38100</xdr:colOff>
      <xdr:row>53</xdr:row>
      <xdr:rowOff>82095</xdr:rowOff>
    </xdr:to>
    <xdr:sp macro="" textlink="">
      <xdr:nvSpPr>
        <xdr:cNvPr id="142" name="楕円 141"/>
        <xdr:cNvSpPr/>
      </xdr:nvSpPr>
      <xdr:spPr>
        <a:xfrm>
          <a:off x="3746500" y="90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98622</xdr:rowOff>
    </xdr:from>
    <xdr:ext cx="599010" cy="259045"/>
    <xdr:sp macro="" textlink="">
      <xdr:nvSpPr>
        <xdr:cNvPr id="143" name="テキスト ボックス 142"/>
        <xdr:cNvSpPr txBox="1"/>
      </xdr:nvSpPr>
      <xdr:spPr>
        <a:xfrm>
          <a:off x="3497795" y="884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74906</xdr:rowOff>
    </xdr:from>
    <xdr:to>
      <xdr:col>15</xdr:col>
      <xdr:colOff>101600</xdr:colOff>
      <xdr:row>54</xdr:row>
      <xdr:rowOff>5056</xdr:rowOff>
    </xdr:to>
    <xdr:sp macro="" textlink="">
      <xdr:nvSpPr>
        <xdr:cNvPr id="144" name="楕円 143"/>
        <xdr:cNvSpPr/>
      </xdr:nvSpPr>
      <xdr:spPr>
        <a:xfrm>
          <a:off x="2857500" y="91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21583</xdr:rowOff>
    </xdr:from>
    <xdr:ext cx="599010" cy="259045"/>
    <xdr:sp macro="" textlink="">
      <xdr:nvSpPr>
        <xdr:cNvPr id="145" name="テキスト ボックス 144"/>
        <xdr:cNvSpPr txBox="1"/>
      </xdr:nvSpPr>
      <xdr:spPr>
        <a:xfrm>
          <a:off x="2608795" y="893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20091</xdr:rowOff>
    </xdr:from>
    <xdr:to>
      <xdr:col>10</xdr:col>
      <xdr:colOff>165100</xdr:colOff>
      <xdr:row>53</xdr:row>
      <xdr:rowOff>121691</xdr:rowOff>
    </xdr:to>
    <xdr:sp macro="" textlink="">
      <xdr:nvSpPr>
        <xdr:cNvPr id="146" name="楕円 145"/>
        <xdr:cNvSpPr/>
      </xdr:nvSpPr>
      <xdr:spPr>
        <a:xfrm>
          <a:off x="1968500" y="91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138218</xdr:rowOff>
    </xdr:from>
    <xdr:ext cx="599010" cy="259045"/>
    <xdr:sp macro="" textlink="">
      <xdr:nvSpPr>
        <xdr:cNvPr id="147" name="テキスト ボックス 146"/>
        <xdr:cNvSpPr txBox="1"/>
      </xdr:nvSpPr>
      <xdr:spPr>
        <a:xfrm>
          <a:off x="1719795" y="888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7241</xdr:rowOff>
    </xdr:from>
    <xdr:to>
      <xdr:col>6</xdr:col>
      <xdr:colOff>38100</xdr:colOff>
      <xdr:row>51</xdr:row>
      <xdr:rowOff>108841</xdr:rowOff>
    </xdr:to>
    <xdr:sp macro="" textlink="">
      <xdr:nvSpPr>
        <xdr:cNvPr id="148" name="楕円 147"/>
        <xdr:cNvSpPr/>
      </xdr:nvSpPr>
      <xdr:spPr>
        <a:xfrm>
          <a:off x="1079500" y="875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125368</xdr:rowOff>
    </xdr:from>
    <xdr:ext cx="599010" cy="259045"/>
    <xdr:sp macro="" textlink="">
      <xdr:nvSpPr>
        <xdr:cNvPr id="149" name="テキスト ボックス 148"/>
        <xdr:cNvSpPr txBox="1"/>
      </xdr:nvSpPr>
      <xdr:spPr>
        <a:xfrm>
          <a:off x="830795" y="852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83327</xdr:rowOff>
    </xdr:from>
    <xdr:to>
      <xdr:col>24</xdr:col>
      <xdr:colOff>63500</xdr:colOff>
      <xdr:row>74</xdr:row>
      <xdr:rowOff>15433</xdr:rowOff>
    </xdr:to>
    <xdr:cxnSp macro="">
      <xdr:nvCxnSpPr>
        <xdr:cNvPr id="176" name="直線コネクタ 175"/>
        <xdr:cNvCxnSpPr/>
      </xdr:nvCxnSpPr>
      <xdr:spPr>
        <a:xfrm>
          <a:off x="3797300" y="12599177"/>
          <a:ext cx="838200" cy="10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23939</xdr:rowOff>
    </xdr:from>
    <xdr:ext cx="469744" cy="259045"/>
    <xdr:sp macro="" textlink="">
      <xdr:nvSpPr>
        <xdr:cNvPr id="177" name="維持補修費平均値テキスト"/>
        <xdr:cNvSpPr txBox="1"/>
      </xdr:nvSpPr>
      <xdr:spPr>
        <a:xfrm>
          <a:off x="4686300" y="1305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83327</xdr:rowOff>
    </xdr:from>
    <xdr:to>
      <xdr:col>19</xdr:col>
      <xdr:colOff>177800</xdr:colOff>
      <xdr:row>74</xdr:row>
      <xdr:rowOff>66365</xdr:rowOff>
    </xdr:to>
    <xdr:cxnSp macro="">
      <xdr:nvCxnSpPr>
        <xdr:cNvPr id="179" name="直線コネクタ 178"/>
        <xdr:cNvCxnSpPr/>
      </xdr:nvCxnSpPr>
      <xdr:spPr>
        <a:xfrm flipV="1">
          <a:off x="2908300" y="12599177"/>
          <a:ext cx="889000" cy="15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113687</xdr:rowOff>
    </xdr:from>
    <xdr:ext cx="469744" cy="259045"/>
    <xdr:sp macro="" textlink="">
      <xdr:nvSpPr>
        <xdr:cNvPr id="181" name="テキスト ボックス 180"/>
        <xdr:cNvSpPr txBox="1"/>
      </xdr:nvSpPr>
      <xdr:spPr>
        <a:xfrm>
          <a:off x="3562428" y="131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66365</xdr:rowOff>
    </xdr:from>
    <xdr:to>
      <xdr:col>15</xdr:col>
      <xdr:colOff>50800</xdr:colOff>
      <xdr:row>74</xdr:row>
      <xdr:rowOff>70069</xdr:rowOff>
    </xdr:to>
    <xdr:cxnSp macro="">
      <xdr:nvCxnSpPr>
        <xdr:cNvPr id="182" name="直線コネクタ 181"/>
        <xdr:cNvCxnSpPr/>
      </xdr:nvCxnSpPr>
      <xdr:spPr>
        <a:xfrm flipV="1">
          <a:off x="2019300" y="12753665"/>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102257</xdr:rowOff>
    </xdr:from>
    <xdr:ext cx="469744" cy="259045"/>
    <xdr:sp macro="" textlink="">
      <xdr:nvSpPr>
        <xdr:cNvPr id="184" name="テキスト ボックス 183"/>
        <xdr:cNvSpPr txBox="1"/>
      </xdr:nvSpPr>
      <xdr:spPr>
        <a:xfrm>
          <a:off x="2673428" y="131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70069</xdr:rowOff>
    </xdr:from>
    <xdr:to>
      <xdr:col>10</xdr:col>
      <xdr:colOff>114300</xdr:colOff>
      <xdr:row>74</xdr:row>
      <xdr:rowOff>141071</xdr:rowOff>
    </xdr:to>
    <xdr:cxnSp macro="">
      <xdr:nvCxnSpPr>
        <xdr:cNvPr id="185" name="直線コネクタ 184"/>
        <xdr:cNvCxnSpPr/>
      </xdr:nvCxnSpPr>
      <xdr:spPr>
        <a:xfrm flipV="1">
          <a:off x="1130300" y="12757369"/>
          <a:ext cx="889000" cy="7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160276</xdr:rowOff>
    </xdr:from>
    <xdr:ext cx="469744" cy="259045"/>
    <xdr:sp macro="" textlink="">
      <xdr:nvSpPr>
        <xdr:cNvPr id="187" name="テキスト ボックス 186"/>
        <xdr:cNvSpPr txBox="1"/>
      </xdr:nvSpPr>
      <xdr:spPr>
        <a:xfrm>
          <a:off x="1784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78574</xdr:rowOff>
    </xdr:from>
    <xdr:ext cx="469744" cy="259045"/>
    <xdr:sp macro="" textlink="">
      <xdr:nvSpPr>
        <xdr:cNvPr id="189" name="テキスト ボックス 188"/>
        <xdr:cNvSpPr txBox="1"/>
      </xdr:nvSpPr>
      <xdr:spPr>
        <a:xfrm>
          <a:off x="895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136083</xdr:rowOff>
    </xdr:from>
    <xdr:to>
      <xdr:col>24</xdr:col>
      <xdr:colOff>114300</xdr:colOff>
      <xdr:row>74</xdr:row>
      <xdr:rowOff>66233</xdr:rowOff>
    </xdr:to>
    <xdr:sp macro="" textlink="">
      <xdr:nvSpPr>
        <xdr:cNvPr id="195" name="楕円 194"/>
        <xdr:cNvSpPr/>
      </xdr:nvSpPr>
      <xdr:spPr>
        <a:xfrm>
          <a:off x="4584700" y="1265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158960</xdr:rowOff>
    </xdr:from>
    <xdr:ext cx="534377" cy="259045"/>
    <xdr:sp macro="" textlink="">
      <xdr:nvSpPr>
        <xdr:cNvPr id="196" name="維持補修費該当値テキスト"/>
        <xdr:cNvSpPr txBox="1"/>
      </xdr:nvSpPr>
      <xdr:spPr>
        <a:xfrm>
          <a:off x="4686300" y="1250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32527</xdr:rowOff>
    </xdr:from>
    <xdr:to>
      <xdr:col>20</xdr:col>
      <xdr:colOff>38100</xdr:colOff>
      <xdr:row>73</xdr:row>
      <xdr:rowOff>134127</xdr:rowOff>
    </xdr:to>
    <xdr:sp macro="" textlink="">
      <xdr:nvSpPr>
        <xdr:cNvPr id="197" name="楕円 196"/>
        <xdr:cNvSpPr/>
      </xdr:nvSpPr>
      <xdr:spPr>
        <a:xfrm>
          <a:off x="3746500" y="1254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150654</xdr:rowOff>
    </xdr:from>
    <xdr:ext cx="534377" cy="259045"/>
    <xdr:sp macro="" textlink="">
      <xdr:nvSpPr>
        <xdr:cNvPr id="198" name="テキスト ボックス 197"/>
        <xdr:cNvSpPr txBox="1"/>
      </xdr:nvSpPr>
      <xdr:spPr>
        <a:xfrm>
          <a:off x="3530111" y="1232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15565</xdr:rowOff>
    </xdr:from>
    <xdr:to>
      <xdr:col>15</xdr:col>
      <xdr:colOff>101600</xdr:colOff>
      <xdr:row>74</xdr:row>
      <xdr:rowOff>117165</xdr:rowOff>
    </xdr:to>
    <xdr:sp macro="" textlink="">
      <xdr:nvSpPr>
        <xdr:cNvPr id="199" name="楕円 198"/>
        <xdr:cNvSpPr/>
      </xdr:nvSpPr>
      <xdr:spPr>
        <a:xfrm>
          <a:off x="2857500" y="127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133692</xdr:rowOff>
    </xdr:from>
    <xdr:ext cx="534377" cy="259045"/>
    <xdr:sp macro="" textlink="">
      <xdr:nvSpPr>
        <xdr:cNvPr id="200" name="テキスト ボックス 199"/>
        <xdr:cNvSpPr txBox="1"/>
      </xdr:nvSpPr>
      <xdr:spPr>
        <a:xfrm>
          <a:off x="2641111" y="1247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19269</xdr:rowOff>
    </xdr:from>
    <xdr:to>
      <xdr:col>10</xdr:col>
      <xdr:colOff>165100</xdr:colOff>
      <xdr:row>74</xdr:row>
      <xdr:rowOff>120869</xdr:rowOff>
    </xdr:to>
    <xdr:sp macro="" textlink="">
      <xdr:nvSpPr>
        <xdr:cNvPr id="201" name="楕円 200"/>
        <xdr:cNvSpPr/>
      </xdr:nvSpPr>
      <xdr:spPr>
        <a:xfrm>
          <a:off x="1968500" y="1270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137396</xdr:rowOff>
    </xdr:from>
    <xdr:ext cx="534377" cy="259045"/>
    <xdr:sp macro="" textlink="">
      <xdr:nvSpPr>
        <xdr:cNvPr id="202" name="テキスト ボックス 201"/>
        <xdr:cNvSpPr txBox="1"/>
      </xdr:nvSpPr>
      <xdr:spPr>
        <a:xfrm>
          <a:off x="1752111" y="1248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90271</xdr:rowOff>
    </xdr:from>
    <xdr:to>
      <xdr:col>6</xdr:col>
      <xdr:colOff>38100</xdr:colOff>
      <xdr:row>75</xdr:row>
      <xdr:rowOff>20421</xdr:rowOff>
    </xdr:to>
    <xdr:sp macro="" textlink="">
      <xdr:nvSpPr>
        <xdr:cNvPr id="203" name="楕円 202"/>
        <xdr:cNvSpPr/>
      </xdr:nvSpPr>
      <xdr:spPr>
        <a:xfrm>
          <a:off x="1079500" y="127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36948</xdr:rowOff>
    </xdr:from>
    <xdr:ext cx="534377" cy="259045"/>
    <xdr:sp macro="" textlink="">
      <xdr:nvSpPr>
        <xdr:cNvPr id="204" name="テキスト ボックス 203"/>
        <xdr:cNvSpPr txBox="1"/>
      </xdr:nvSpPr>
      <xdr:spPr>
        <a:xfrm>
          <a:off x="863111" y="125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57110</xdr:rowOff>
    </xdr:from>
    <xdr:to>
      <xdr:col>24</xdr:col>
      <xdr:colOff>63500</xdr:colOff>
      <xdr:row>96</xdr:row>
      <xdr:rowOff>150781</xdr:rowOff>
    </xdr:to>
    <xdr:cxnSp macro="">
      <xdr:nvCxnSpPr>
        <xdr:cNvPr id="236" name="直線コネクタ 235"/>
        <xdr:cNvCxnSpPr/>
      </xdr:nvCxnSpPr>
      <xdr:spPr>
        <a:xfrm flipV="1">
          <a:off x="3797300" y="16516310"/>
          <a:ext cx="838200" cy="9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91530</xdr:rowOff>
    </xdr:from>
    <xdr:ext cx="599010" cy="259045"/>
    <xdr:sp macro="" textlink="">
      <xdr:nvSpPr>
        <xdr:cNvPr id="237" name="扶助費平均値テキスト"/>
        <xdr:cNvSpPr txBox="1"/>
      </xdr:nvSpPr>
      <xdr:spPr>
        <a:xfrm>
          <a:off x="4686300" y="1620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166391</xdr:rowOff>
    </xdr:from>
    <xdr:to>
      <xdr:col>19</xdr:col>
      <xdr:colOff>177800</xdr:colOff>
      <xdr:row>96</xdr:row>
      <xdr:rowOff>150781</xdr:rowOff>
    </xdr:to>
    <xdr:cxnSp macro="">
      <xdr:nvCxnSpPr>
        <xdr:cNvPr id="239" name="直線コネクタ 238"/>
        <xdr:cNvCxnSpPr/>
      </xdr:nvCxnSpPr>
      <xdr:spPr>
        <a:xfrm>
          <a:off x="2908300" y="16454141"/>
          <a:ext cx="889000" cy="15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126691</xdr:rowOff>
    </xdr:from>
    <xdr:ext cx="599010" cy="259045"/>
    <xdr:sp macro="" textlink="">
      <xdr:nvSpPr>
        <xdr:cNvPr id="241" name="テキスト ボックス 240"/>
        <xdr:cNvSpPr txBox="1"/>
      </xdr:nvSpPr>
      <xdr:spPr>
        <a:xfrm>
          <a:off x="3497795" y="1624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166391</xdr:rowOff>
    </xdr:from>
    <xdr:to>
      <xdr:col>15</xdr:col>
      <xdr:colOff>50800</xdr:colOff>
      <xdr:row>98</xdr:row>
      <xdr:rowOff>49240</xdr:rowOff>
    </xdr:to>
    <xdr:cxnSp macro="">
      <xdr:nvCxnSpPr>
        <xdr:cNvPr id="242" name="直線コネクタ 241"/>
        <xdr:cNvCxnSpPr/>
      </xdr:nvCxnSpPr>
      <xdr:spPr>
        <a:xfrm flipV="1">
          <a:off x="2019300" y="16454141"/>
          <a:ext cx="889000" cy="39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157694</xdr:rowOff>
    </xdr:from>
    <xdr:ext cx="599010" cy="259045"/>
    <xdr:sp macro="" textlink="">
      <xdr:nvSpPr>
        <xdr:cNvPr id="244" name="テキスト ボックス 243"/>
        <xdr:cNvSpPr txBox="1"/>
      </xdr:nvSpPr>
      <xdr:spPr>
        <a:xfrm>
          <a:off x="2608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49240</xdr:rowOff>
    </xdr:from>
    <xdr:to>
      <xdr:col>10</xdr:col>
      <xdr:colOff>114300</xdr:colOff>
      <xdr:row>98</xdr:row>
      <xdr:rowOff>90072</xdr:rowOff>
    </xdr:to>
    <xdr:cxnSp macro="">
      <xdr:nvCxnSpPr>
        <xdr:cNvPr id="245" name="直線コネクタ 244"/>
        <xdr:cNvCxnSpPr/>
      </xdr:nvCxnSpPr>
      <xdr:spPr>
        <a:xfrm flipV="1">
          <a:off x="1130300" y="16851340"/>
          <a:ext cx="889000" cy="4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34031</xdr:rowOff>
    </xdr:from>
    <xdr:ext cx="599010" cy="259045"/>
    <xdr:sp macro="" textlink="">
      <xdr:nvSpPr>
        <xdr:cNvPr id="247" name="テキスト ボックス 246"/>
        <xdr:cNvSpPr txBox="1"/>
      </xdr:nvSpPr>
      <xdr:spPr>
        <a:xfrm>
          <a:off x="1719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49" name="テキスト ボックス 248"/>
        <xdr:cNvSpPr txBox="1"/>
      </xdr:nvSpPr>
      <xdr:spPr>
        <a:xfrm>
          <a:off x="830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6310</xdr:rowOff>
    </xdr:from>
    <xdr:to>
      <xdr:col>24</xdr:col>
      <xdr:colOff>114300</xdr:colOff>
      <xdr:row>96</xdr:row>
      <xdr:rowOff>107910</xdr:rowOff>
    </xdr:to>
    <xdr:sp macro="" textlink="">
      <xdr:nvSpPr>
        <xdr:cNvPr id="255" name="楕円 254"/>
        <xdr:cNvSpPr/>
      </xdr:nvSpPr>
      <xdr:spPr>
        <a:xfrm>
          <a:off x="4584700" y="1646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156187</xdr:rowOff>
    </xdr:from>
    <xdr:ext cx="599010" cy="259045"/>
    <xdr:sp macro="" textlink="">
      <xdr:nvSpPr>
        <xdr:cNvPr id="256" name="扶助費該当値テキスト"/>
        <xdr:cNvSpPr txBox="1"/>
      </xdr:nvSpPr>
      <xdr:spPr>
        <a:xfrm>
          <a:off x="4686300" y="1644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99981</xdr:rowOff>
    </xdr:from>
    <xdr:to>
      <xdr:col>20</xdr:col>
      <xdr:colOff>38100</xdr:colOff>
      <xdr:row>97</xdr:row>
      <xdr:rowOff>30131</xdr:rowOff>
    </xdr:to>
    <xdr:sp macro="" textlink="">
      <xdr:nvSpPr>
        <xdr:cNvPr id="257" name="楕円 256"/>
        <xdr:cNvSpPr/>
      </xdr:nvSpPr>
      <xdr:spPr>
        <a:xfrm>
          <a:off x="3746500" y="1655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21258</xdr:rowOff>
    </xdr:from>
    <xdr:ext cx="599010" cy="259045"/>
    <xdr:sp macro="" textlink="">
      <xdr:nvSpPr>
        <xdr:cNvPr id="258" name="テキスト ボックス 257"/>
        <xdr:cNvSpPr txBox="1"/>
      </xdr:nvSpPr>
      <xdr:spPr>
        <a:xfrm>
          <a:off x="3497795" y="1665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115591</xdr:rowOff>
    </xdr:from>
    <xdr:to>
      <xdr:col>15</xdr:col>
      <xdr:colOff>101600</xdr:colOff>
      <xdr:row>96</xdr:row>
      <xdr:rowOff>45741</xdr:rowOff>
    </xdr:to>
    <xdr:sp macro="" textlink="">
      <xdr:nvSpPr>
        <xdr:cNvPr id="259" name="楕円 258"/>
        <xdr:cNvSpPr/>
      </xdr:nvSpPr>
      <xdr:spPr>
        <a:xfrm>
          <a:off x="2857500" y="164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36868</xdr:rowOff>
    </xdr:from>
    <xdr:ext cx="599010" cy="259045"/>
    <xdr:sp macro="" textlink="">
      <xdr:nvSpPr>
        <xdr:cNvPr id="260" name="テキスト ボックス 259"/>
        <xdr:cNvSpPr txBox="1"/>
      </xdr:nvSpPr>
      <xdr:spPr>
        <a:xfrm>
          <a:off x="2608795" y="1649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169890</xdr:rowOff>
    </xdr:from>
    <xdr:to>
      <xdr:col>10</xdr:col>
      <xdr:colOff>165100</xdr:colOff>
      <xdr:row>98</xdr:row>
      <xdr:rowOff>100040</xdr:rowOff>
    </xdr:to>
    <xdr:sp macro="" textlink="">
      <xdr:nvSpPr>
        <xdr:cNvPr id="261" name="楕円 260"/>
        <xdr:cNvSpPr/>
      </xdr:nvSpPr>
      <xdr:spPr>
        <a:xfrm>
          <a:off x="1968500" y="168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91167</xdr:rowOff>
    </xdr:from>
    <xdr:ext cx="534377" cy="259045"/>
    <xdr:sp macro="" textlink="">
      <xdr:nvSpPr>
        <xdr:cNvPr id="262" name="テキスト ボックス 261"/>
        <xdr:cNvSpPr txBox="1"/>
      </xdr:nvSpPr>
      <xdr:spPr>
        <a:xfrm>
          <a:off x="1752111" y="168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39272</xdr:rowOff>
    </xdr:from>
    <xdr:to>
      <xdr:col>6</xdr:col>
      <xdr:colOff>38100</xdr:colOff>
      <xdr:row>98</xdr:row>
      <xdr:rowOff>140872</xdr:rowOff>
    </xdr:to>
    <xdr:sp macro="" textlink="">
      <xdr:nvSpPr>
        <xdr:cNvPr id="263" name="楕円 262"/>
        <xdr:cNvSpPr/>
      </xdr:nvSpPr>
      <xdr:spPr>
        <a:xfrm>
          <a:off x="1079500" y="1684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131999</xdr:rowOff>
    </xdr:from>
    <xdr:ext cx="534377" cy="259045"/>
    <xdr:sp macro="" textlink="">
      <xdr:nvSpPr>
        <xdr:cNvPr id="264" name="テキスト ボックス 263"/>
        <xdr:cNvSpPr txBox="1"/>
      </xdr:nvSpPr>
      <xdr:spPr>
        <a:xfrm>
          <a:off x="863111" y="1693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20697</xdr:rowOff>
    </xdr:from>
    <xdr:to>
      <xdr:col>54</xdr:col>
      <xdr:colOff>189865</xdr:colOff>
      <xdr:row>38</xdr:row>
      <xdr:rowOff>56712</xdr:rowOff>
    </xdr:to>
    <xdr:cxnSp macro="">
      <xdr:nvCxnSpPr>
        <xdr:cNvPr id="290" name="直線コネクタ 289"/>
        <xdr:cNvCxnSpPr/>
      </xdr:nvCxnSpPr>
      <xdr:spPr>
        <a:xfrm flipV="1">
          <a:off x="10475595" y="5678547"/>
          <a:ext cx="1270" cy="893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60539</xdr:rowOff>
    </xdr:from>
    <xdr:ext cx="534377" cy="259045"/>
    <xdr:sp macro="" textlink="">
      <xdr:nvSpPr>
        <xdr:cNvPr id="291" name="補助費等最小値テキスト"/>
        <xdr:cNvSpPr txBox="1"/>
      </xdr:nvSpPr>
      <xdr:spPr>
        <a:xfrm>
          <a:off x="10528300" y="657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56712</xdr:rowOff>
    </xdr:from>
    <xdr:to>
      <xdr:col>55</xdr:col>
      <xdr:colOff>88900</xdr:colOff>
      <xdr:row>38</xdr:row>
      <xdr:rowOff>56712</xdr:rowOff>
    </xdr:to>
    <xdr:cxnSp macro="">
      <xdr:nvCxnSpPr>
        <xdr:cNvPr id="292" name="直線コネクタ 291"/>
        <xdr:cNvCxnSpPr/>
      </xdr:nvCxnSpPr>
      <xdr:spPr>
        <a:xfrm>
          <a:off x="10388600" y="6571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138824</xdr:rowOff>
    </xdr:from>
    <xdr:ext cx="599010" cy="259045"/>
    <xdr:sp macro="" textlink="">
      <xdr:nvSpPr>
        <xdr:cNvPr id="293" name="補助費等最大値テキスト"/>
        <xdr:cNvSpPr txBox="1"/>
      </xdr:nvSpPr>
      <xdr:spPr>
        <a:xfrm>
          <a:off x="10528300" y="54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20697</xdr:rowOff>
    </xdr:from>
    <xdr:to>
      <xdr:col>55</xdr:col>
      <xdr:colOff>88900</xdr:colOff>
      <xdr:row>33</xdr:row>
      <xdr:rowOff>20697</xdr:rowOff>
    </xdr:to>
    <xdr:cxnSp macro="">
      <xdr:nvCxnSpPr>
        <xdr:cNvPr id="294" name="直線コネクタ 293"/>
        <xdr:cNvCxnSpPr/>
      </xdr:nvCxnSpPr>
      <xdr:spPr>
        <a:xfrm>
          <a:off x="10388600" y="567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6805</xdr:rowOff>
    </xdr:from>
    <xdr:to>
      <xdr:col>55</xdr:col>
      <xdr:colOff>0</xdr:colOff>
      <xdr:row>34</xdr:row>
      <xdr:rowOff>55281</xdr:rowOff>
    </xdr:to>
    <xdr:cxnSp macro="">
      <xdr:nvCxnSpPr>
        <xdr:cNvPr id="295" name="直線コネクタ 294"/>
        <xdr:cNvCxnSpPr/>
      </xdr:nvCxnSpPr>
      <xdr:spPr>
        <a:xfrm flipV="1">
          <a:off x="9639300" y="5836105"/>
          <a:ext cx="838200" cy="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10294</xdr:rowOff>
    </xdr:from>
    <xdr:ext cx="534377" cy="259045"/>
    <xdr:sp macro="" textlink="">
      <xdr:nvSpPr>
        <xdr:cNvPr id="296" name="補助費等平均値テキスト"/>
        <xdr:cNvSpPr txBox="1"/>
      </xdr:nvSpPr>
      <xdr:spPr>
        <a:xfrm>
          <a:off x="10528300" y="618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31867</xdr:rowOff>
    </xdr:from>
    <xdr:to>
      <xdr:col>55</xdr:col>
      <xdr:colOff>50800</xdr:colOff>
      <xdr:row>36</xdr:row>
      <xdr:rowOff>133467</xdr:rowOff>
    </xdr:to>
    <xdr:sp macro="" textlink="">
      <xdr:nvSpPr>
        <xdr:cNvPr id="297" name="フローチャート: 判断 296"/>
        <xdr:cNvSpPr/>
      </xdr:nvSpPr>
      <xdr:spPr>
        <a:xfrm>
          <a:off x="10426700" y="620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55281</xdr:rowOff>
    </xdr:from>
    <xdr:to>
      <xdr:col>50</xdr:col>
      <xdr:colOff>114300</xdr:colOff>
      <xdr:row>34</xdr:row>
      <xdr:rowOff>153429</xdr:rowOff>
    </xdr:to>
    <xdr:cxnSp macro="">
      <xdr:nvCxnSpPr>
        <xdr:cNvPr id="298" name="直線コネクタ 297"/>
        <xdr:cNvCxnSpPr/>
      </xdr:nvCxnSpPr>
      <xdr:spPr>
        <a:xfrm flipV="1">
          <a:off x="8750300" y="5884581"/>
          <a:ext cx="889000" cy="9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34552</xdr:rowOff>
    </xdr:from>
    <xdr:to>
      <xdr:col>50</xdr:col>
      <xdr:colOff>165100</xdr:colOff>
      <xdr:row>36</xdr:row>
      <xdr:rowOff>136152</xdr:rowOff>
    </xdr:to>
    <xdr:sp macro="" textlink="">
      <xdr:nvSpPr>
        <xdr:cNvPr id="299" name="フローチャート: 判断 298"/>
        <xdr:cNvSpPr/>
      </xdr:nvSpPr>
      <xdr:spPr>
        <a:xfrm>
          <a:off x="9588500" y="6206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127279</xdr:rowOff>
    </xdr:from>
    <xdr:ext cx="534377" cy="259045"/>
    <xdr:sp macro="" textlink="">
      <xdr:nvSpPr>
        <xdr:cNvPr id="300" name="テキスト ボックス 299"/>
        <xdr:cNvSpPr txBox="1"/>
      </xdr:nvSpPr>
      <xdr:spPr>
        <a:xfrm>
          <a:off x="9372111" y="62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848</xdr:rowOff>
    </xdr:from>
    <xdr:to>
      <xdr:col>45</xdr:col>
      <xdr:colOff>177800</xdr:colOff>
      <xdr:row>34</xdr:row>
      <xdr:rowOff>153429</xdr:rowOff>
    </xdr:to>
    <xdr:cxnSp macro="">
      <xdr:nvCxnSpPr>
        <xdr:cNvPr id="301" name="直線コネクタ 300"/>
        <xdr:cNvCxnSpPr/>
      </xdr:nvCxnSpPr>
      <xdr:spPr>
        <a:xfrm>
          <a:off x="7861300" y="5315798"/>
          <a:ext cx="889000" cy="66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54518</xdr:rowOff>
    </xdr:from>
    <xdr:to>
      <xdr:col>46</xdr:col>
      <xdr:colOff>38100</xdr:colOff>
      <xdr:row>36</xdr:row>
      <xdr:rowOff>156118</xdr:rowOff>
    </xdr:to>
    <xdr:sp macro="" textlink="">
      <xdr:nvSpPr>
        <xdr:cNvPr id="302" name="フローチャート: 判断 301"/>
        <xdr:cNvSpPr/>
      </xdr:nvSpPr>
      <xdr:spPr>
        <a:xfrm>
          <a:off x="8699500" y="622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147245</xdr:rowOff>
    </xdr:from>
    <xdr:ext cx="534377" cy="259045"/>
    <xdr:sp macro="" textlink="">
      <xdr:nvSpPr>
        <xdr:cNvPr id="303" name="テキスト ボックス 302"/>
        <xdr:cNvSpPr txBox="1"/>
      </xdr:nvSpPr>
      <xdr:spPr>
        <a:xfrm>
          <a:off x="8483111" y="631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848</xdr:rowOff>
    </xdr:from>
    <xdr:to>
      <xdr:col>41</xdr:col>
      <xdr:colOff>50800</xdr:colOff>
      <xdr:row>34</xdr:row>
      <xdr:rowOff>155572</xdr:rowOff>
    </xdr:to>
    <xdr:cxnSp macro="">
      <xdr:nvCxnSpPr>
        <xdr:cNvPr id="304" name="直線コネクタ 303"/>
        <xdr:cNvCxnSpPr/>
      </xdr:nvCxnSpPr>
      <xdr:spPr>
        <a:xfrm flipV="1">
          <a:off x="6972300" y="5315798"/>
          <a:ext cx="889000" cy="66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107900</xdr:rowOff>
    </xdr:from>
    <xdr:to>
      <xdr:col>41</xdr:col>
      <xdr:colOff>101600</xdr:colOff>
      <xdr:row>33</xdr:row>
      <xdr:rowOff>38050</xdr:rowOff>
    </xdr:to>
    <xdr:sp macro="" textlink="">
      <xdr:nvSpPr>
        <xdr:cNvPr id="305" name="フローチャート: 判断 304"/>
        <xdr:cNvSpPr/>
      </xdr:nvSpPr>
      <xdr:spPr>
        <a:xfrm>
          <a:off x="7810500" y="55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29177</xdr:rowOff>
    </xdr:from>
    <xdr:ext cx="599010" cy="259045"/>
    <xdr:sp macro="" textlink="">
      <xdr:nvSpPr>
        <xdr:cNvPr id="306" name="テキスト ボックス 305"/>
        <xdr:cNvSpPr txBox="1"/>
      </xdr:nvSpPr>
      <xdr:spPr>
        <a:xfrm>
          <a:off x="7561795" y="568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34434</xdr:rowOff>
    </xdr:from>
    <xdr:to>
      <xdr:col>36</xdr:col>
      <xdr:colOff>165100</xdr:colOff>
      <xdr:row>37</xdr:row>
      <xdr:rowOff>136034</xdr:rowOff>
    </xdr:to>
    <xdr:sp macro="" textlink="">
      <xdr:nvSpPr>
        <xdr:cNvPr id="307" name="フローチャート: 判断 306"/>
        <xdr:cNvSpPr/>
      </xdr:nvSpPr>
      <xdr:spPr>
        <a:xfrm>
          <a:off x="6921500" y="637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127161</xdr:rowOff>
    </xdr:from>
    <xdr:ext cx="534377" cy="259045"/>
    <xdr:sp macro="" textlink="">
      <xdr:nvSpPr>
        <xdr:cNvPr id="308" name="テキスト ボックス 307"/>
        <xdr:cNvSpPr txBox="1"/>
      </xdr:nvSpPr>
      <xdr:spPr>
        <a:xfrm>
          <a:off x="6705111" y="647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127455</xdr:rowOff>
    </xdr:from>
    <xdr:to>
      <xdr:col>55</xdr:col>
      <xdr:colOff>50800</xdr:colOff>
      <xdr:row>34</xdr:row>
      <xdr:rowOff>57605</xdr:rowOff>
    </xdr:to>
    <xdr:sp macro="" textlink="">
      <xdr:nvSpPr>
        <xdr:cNvPr id="314" name="楕円 313"/>
        <xdr:cNvSpPr/>
      </xdr:nvSpPr>
      <xdr:spPr>
        <a:xfrm>
          <a:off x="10426700" y="57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150332</xdr:rowOff>
    </xdr:from>
    <xdr:ext cx="599010" cy="259045"/>
    <xdr:sp macro="" textlink="">
      <xdr:nvSpPr>
        <xdr:cNvPr id="315" name="補助費等該当値テキスト"/>
        <xdr:cNvSpPr txBox="1"/>
      </xdr:nvSpPr>
      <xdr:spPr>
        <a:xfrm>
          <a:off x="10528300" y="56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4481</xdr:rowOff>
    </xdr:from>
    <xdr:to>
      <xdr:col>50</xdr:col>
      <xdr:colOff>165100</xdr:colOff>
      <xdr:row>34</xdr:row>
      <xdr:rowOff>106081</xdr:rowOff>
    </xdr:to>
    <xdr:sp macro="" textlink="">
      <xdr:nvSpPr>
        <xdr:cNvPr id="316" name="楕円 315"/>
        <xdr:cNvSpPr/>
      </xdr:nvSpPr>
      <xdr:spPr>
        <a:xfrm>
          <a:off x="9588500" y="583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122608</xdr:rowOff>
    </xdr:from>
    <xdr:ext cx="599010" cy="259045"/>
    <xdr:sp macro="" textlink="">
      <xdr:nvSpPr>
        <xdr:cNvPr id="317" name="テキスト ボックス 316"/>
        <xdr:cNvSpPr txBox="1"/>
      </xdr:nvSpPr>
      <xdr:spPr>
        <a:xfrm>
          <a:off x="9339795" y="560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102629</xdr:rowOff>
    </xdr:from>
    <xdr:to>
      <xdr:col>46</xdr:col>
      <xdr:colOff>38100</xdr:colOff>
      <xdr:row>35</xdr:row>
      <xdr:rowOff>32779</xdr:rowOff>
    </xdr:to>
    <xdr:sp macro="" textlink="">
      <xdr:nvSpPr>
        <xdr:cNvPr id="318" name="楕円 317"/>
        <xdr:cNvSpPr/>
      </xdr:nvSpPr>
      <xdr:spPr>
        <a:xfrm>
          <a:off x="8699500" y="59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49306</xdr:rowOff>
    </xdr:from>
    <xdr:ext cx="599010" cy="259045"/>
    <xdr:sp macro="" textlink="">
      <xdr:nvSpPr>
        <xdr:cNvPr id="319" name="テキスト ボックス 318"/>
        <xdr:cNvSpPr txBox="1"/>
      </xdr:nvSpPr>
      <xdr:spPr>
        <a:xfrm>
          <a:off x="8450795" y="570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121498</xdr:rowOff>
    </xdr:from>
    <xdr:to>
      <xdr:col>41</xdr:col>
      <xdr:colOff>101600</xdr:colOff>
      <xdr:row>31</xdr:row>
      <xdr:rowOff>51648</xdr:rowOff>
    </xdr:to>
    <xdr:sp macro="" textlink="">
      <xdr:nvSpPr>
        <xdr:cNvPr id="320" name="楕円 319"/>
        <xdr:cNvSpPr/>
      </xdr:nvSpPr>
      <xdr:spPr>
        <a:xfrm>
          <a:off x="7810500" y="52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68175</xdr:rowOff>
    </xdr:from>
    <xdr:ext cx="599010" cy="259045"/>
    <xdr:sp macro="" textlink="">
      <xdr:nvSpPr>
        <xdr:cNvPr id="321" name="テキスト ボックス 320"/>
        <xdr:cNvSpPr txBox="1"/>
      </xdr:nvSpPr>
      <xdr:spPr>
        <a:xfrm>
          <a:off x="7561795" y="504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104772</xdr:rowOff>
    </xdr:from>
    <xdr:to>
      <xdr:col>36</xdr:col>
      <xdr:colOff>165100</xdr:colOff>
      <xdr:row>35</xdr:row>
      <xdr:rowOff>34922</xdr:rowOff>
    </xdr:to>
    <xdr:sp macro="" textlink="">
      <xdr:nvSpPr>
        <xdr:cNvPr id="322" name="楕円 321"/>
        <xdr:cNvSpPr/>
      </xdr:nvSpPr>
      <xdr:spPr>
        <a:xfrm>
          <a:off x="6921500" y="59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51449</xdr:rowOff>
    </xdr:from>
    <xdr:ext cx="599010" cy="259045"/>
    <xdr:sp macro="" textlink="">
      <xdr:nvSpPr>
        <xdr:cNvPr id="323" name="テキスト ボックス 322"/>
        <xdr:cNvSpPr txBox="1"/>
      </xdr:nvSpPr>
      <xdr:spPr>
        <a:xfrm>
          <a:off x="6672795" y="570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7" name="直線コネクタ 346"/>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8" name="普通建設事業費最小値テキスト"/>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9" name="直線コネクタ 348"/>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0" name="普通建設事業費最大値テキスト"/>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1" name="直線コネクタ 350"/>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136469</xdr:rowOff>
    </xdr:from>
    <xdr:to>
      <xdr:col>55</xdr:col>
      <xdr:colOff>0</xdr:colOff>
      <xdr:row>54</xdr:row>
      <xdr:rowOff>127203</xdr:rowOff>
    </xdr:to>
    <xdr:cxnSp macro="">
      <xdr:nvCxnSpPr>
        <xdr:cNvPr id="352" name="直線コネクタ 351"/>
        <xdr:cNvCxnSpPr/>
      </xdr:nvCxnSpPr>
      <xdr:spPr>
        <a:xfrm flipV="1">
          <a:off x="9639300" y="9051869"/>
          <a:ext cx="838200" cy="33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3" name="普通建設事業費平均値テキスト"/>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4" name="フローチャート: 判断 353"/>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127203</xdr:rowOff>
    </xdr:from>
    <xdr:to>
      <xdr:col>50</xdr:col>
      <xdr:colOff>114300</xdr:colOff>
      <xdr:row>55</xdr:row>
      <xdr:rowOff>97759</xdr:rowOff>
    </xdr:to>
    <xdr:cxnSp macro="">
      <xdr:nvCxnSpPr>
        <xdr:cNvPr id="355" name="直線コネクタ 354"/>
        <xdr:cNvCxnSpPr/>
      </xdr:nvCxnSpPr>
      <xdr:spPr>
        <a:xfrm flipV="1">
          <a:off x="8750300" y="9385503"/>
          <a:ext cx="889000" cy="14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6" name="フローチャート: 判断 355"/>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7" name="テキスト ボックス 356"/>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162187</xdr:rowOff>
    </xdr:from>
    <xdr:to>
      <xdr:col>45</xdr:col>
      <xdr:colOff>177800</xdr:colOff>
      <xdr:row>55</xdr:row>
      <xdr:rowOff>97759</xdr:rowOff>
    </xdr:to>
    <xdr:cxnSp macro="">
      <xdr:nvCxnSpPr>
        <xdr:cNvPr id="358" name="直線コネクタ 357"/>
        <xdr:cNvCxnSpPr/>
      </xdr:nvCxnSpPr>
      <xdr:spPr>
        <a:xfrm>
          <a:off x="7861300" y="9420487"/>
          <a:ext cx="889000" cy="10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9" name="フローチャート: 判断 358"/>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60" name="テキスト ボックス 359"/>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162187</xdr:rowOff>
    </xdr:from>
    <xdr:to>
      <xdr:col>41</xdr:col>
      <xdr:colOff>50800</xdr:colOff>
      <xdr:row>56</xdr:row>
      <xdr:rowOff>6769</xdr:rowOff>
    </xdr:to>
    <xdr:cxnSp macro="">
      <xdr:nvCxnSpPr>
        <xdr:cNvPr id="361" name="直線コネクタ 360"/>
        <xdr:cNvCxnSpPr/>
      </xdr:nvCxnSpPr>
      <xdr:spPr>
        <a:xfrm flipV="1">
          <a:off x="6972300" y="9420487"/>
          <a:ext cx="889000" cy="18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2" name="フローチャート: 判断 361"/>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3" name="テキスト ボックス 362"/>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4" name="フローチャート: 判断 363"/>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5" name="テキスト ボックス 364"/>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85669</xdr:rowOff>
    </xdr:from>
    <xdr:to>
      <xdr:col>55</xdr:col>
      <xdr:colOff>50800</xdr:colOff>
      <xdr:row>53</xdr:row>
      <xdr:rowOff>15819</xdr:rowOff>
    </xdr:to>
    <xdr:sp macro="" textlink="">
      <xdr:nvSpPr>
        <xdr:cNvPr id="371" name="楕円 370"/>
        <xdr:cNvSpPr/>
      </xdr:nvSpPr>
      <xdr:spPr>
        <a:xfrm>
          <a:off x="10426700" y="9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108546</xdr:rowOff>
    </xdr:from>
    <xdr:ext cx="599010" cy="259045"/>
    <xdr:sp macro="" textlink="">
      <xdr:nvSpPr>
        <xdr:cNvPr id="372" name="普通建設事業費該当値テキスト"/>
        <xdr:cNvSpPr txBox="1"/>
      </xdr:nvSpPr>
      <xdr:spPr>
        <a:xfrm>
          <a:off x="10528300" y="885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76403</xdr:rowOff>
    </xdr:from>
    <xdr:to>
      <xdr:col>50</xdr:col>
      <xdr:colOff>165100</xdr:colOff>
      <xdr:row>55</xdr:row>
      <xdr:rowOff>6553</xdr:rowOff>
    </xdr:to>
    <xdr:sp macro="" textlink="">
      <xdr:nvSpPr>
        <xdr:cNvPr id="373" name="楕円 372"/>
        <xdr:cNvSpPr/>
      </xdr:nvSpPr>
      <xdr:spPr>
        <a:xfrm>
          <a:off x="9588500" y="933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23080</xdr:rowOff>
    </xdr:from>
    <xdr:ext cx="599010" cy="259045"/>
    <xdr:sp macro="" textlink="">
      <xdr:nvSpPr>
        <xdr:cNvPr id="374" name="テキスト ボックス 373"/>
        <xdr:cNvSpPr txBox="1"/>
      </xdr:nvSpPr>
      <xdr:spPr>
        <a:xfrm>
          <a:off x="9339795" y="910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46959</xdr:rowOff>
    </xdr:from>
    <xdr:to>
      <xdr:col>46</xdr:col>
      <xdr:colOff>38100</xdr:colOff>
      <xdr:row>55</xdr:row>
      <xdr:rowOff>148559</xdr:rowOff>
    </xdr:to>
    <xdr:sp macro="" textlink="">
      <xdr:nvSpPr>
        <xdr:cNvPr id="375" name="楕円 374"/>
        <xdr:cNvSpPr/>
      </xdr:nvSpPr>
      <xdr:spPr>
        <a:xfrm>
          <a:off x="8699500" y="947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165086</xdr:rowOff>
    </xdr:from>
    <xdr:ext cx="534377" cy="259045"/>
    <xdr:sp macro="" textlink="">
      <xdr:nvSpPr>
        <xdr:cNvPr id="376" name="テキスト ボックス 375"/>
        <xdr:cNvSpPr txBox="1"/>
      </xdr:nvSpPr>
      <xdr:spPr>
        <a:xfrm>
          <a:off x="8483111" y="925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111387</xdr:rowOff>
    </xdr:from>
    <xdr:to>
      <xdr:col>41</xdr:col>
      <xdr:colOff>101600</xdr:colOff>
      <xdr:row>55</xdr:row>
      <xdr:rowOff>41537</xdr:rowOff>
    </xdr:to>
    <xdr:sp macro="" textlink="">
      <xdr:nvSpPr>
        <xdr:cNvPr id="377" name="楕円 376"/>
        <xdr:cNvSpPr/>
      </xdr:nvSpPr>
      <xdr:spPr>
        <a:xfrm>
          <a:off x="7810500" y="93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58064</xdr:rowOff>
    </xdr:from>
    <xdr:ext cx="534377" cy="259045"/>
    <xdr:sp macro="" textlink="">
      <xdr:nvSpPr>
        <xdr:cNvPr id="378" name="テキスト ボックス 377"/>
        <xdr:cNvSpPr txBox="1"/>
      </xdr:nvSpPr>
      <xdr:spPr>
        <a:xfrm>
          <a:off x="7594111" y="914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127419</xdr:rowOff>
    </xdr:from>
    <xdr:to>
      <xdr:col>36</xdr:col>
      <xdr:colOff>165100</xdr:colOff>
      <xdr:row>56</xdr:row>
      <xdr:rowOff>57569</xdr:rowOff>
    </xdr:to>
    <xdr:sp macro="" textlink="">
      <xdr:nvSpPr>
        <xdr:cNvPr id="379" name="楕円 378"/>
        <xdr:cNvSpPr/>
      </xdr:nvSpPr>
      <xdr:spPr>
        <a:xfrm>
          <a:off x="6921500" y="95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74096</xdr:rowOff>
    </xdr:from>
    <xdr:ext cx="534377" cy="259045"/>
    <xdr:sp macro="" textlink="">
      <xdr:nvSpPr>
        <xdr:cNvPr id="380" name="テキスト ボックス 379"/>
        <xdr:cNvSpPr txBox="1"/>
      </xdr:nvSpPr>
      <xdr:spPr>
        <a:xfrm>
          <a:off x="6705111" y="933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4" name="直線コネクタ 403"/>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5" name="普通建設事業費 （ うち新規整備　）最小値テキスト"/>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6" name="直線コネクタ 405"/>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7" name="普通建設事業費 （ うち新規整備　）最大値テキスト"/>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8" name="直線コネクタ 407"/>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4293</xdr:rowOff>
    </xdr:from>
    <xdr:to>
      <xdr:col>55</xdr:col>
      <xdr:colOff>0</xdr:colOff>
      <xdr:row>78</xdr:row>
      <xdr:rowOff>57252</xdr:rowOff>
    </xdr:to>
    <xdr:cxnSp macro="">
      <xdr:nvCxnSpPr>
        <xdr:cNvPr id="409" name="直線コネクタ 408"/>
        <xdr:cNvCxnSpPr/>
      </xdr:nvCxnSpPr>
      <xdr:spPr>
        <a:xfrm flipV="1">
          <a:off x="9639300" y="13205943"/>
          <a:ext cx="838200" cy="2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19073</xdr:rowOff>
    </xdr:from>
    <xdr:ext cx="534377" cy="259045"/>
    <xdr:sp macro="" textlink="">
      <xdr:nvSpPr>
        <xdr:cNvPr id="410" name="普通建設事業費 （ うち新規整備　）平均値テキスト"/>
        <xdr:cNvSpPr txBox="1"/>
      </xdr:nvSpPr>
      <xdr:spPr>
        <a:xfrm>
          <a:off x="10528300" y="13220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1" name="フローチャート: 判断 410"/>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43859</xdr:rowOff>
    </xdr:from>
    <xdr:to>
      <xdr:col>50</xdr:col>
      <xdr:colOff>114300</xdr:colOff>
      <xdr:row>78</xdr:row>
      <xdr:rowOff>57252</xdr:rowOff>
    </xdr:to>
    <xdr:cxnSp macro="">
      <xdr:nvCxnSpPr>
        <xdr:cNvPr id="412" name="直線コネクタ 411"/>
        <xdr:cNvCxnSpPr/>
      </xdr:nvCxnSpPr>
      <xdr:spPr>
        <a:xfrm>
          <a:off x="8750300" y="13245509"/>
          <a:ext cx="889000" cy="18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3" name="フローチャート: 判断 412"/>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4" name="テキスト ボックス 413"/>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91636</xdr:rowOff>
    </xdr:from>
    <xdr:to>
      <xdr:col>45</xdr:col>
      <xdr:colOff>177800</xdr:colOff>
      <xdr:row>77</xdr:row>
      <xdr:rowOff>43859</xdr:rowOff>
    </xdr:to>
    <xdr:cxnSp macro="">
      <xdr:nvCxnSpPr>
        <xdr:cNvPr id="415" name="直線コネクタ 414"/>
        <xdr:cNvCxnSpPr/>
      </xdr:nvCxnSpPr>
      <xdr:spPr>
        <a:xfrm>
          <a:off x="7861300" y="13121836"/>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6" name="フローチャート: 判断 415"/>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113447</xdr:rowOff>
    </xdr:from>
    <xdr:ext cx="534377" cy="259045"/>
    <xdr:sp macro="" textlink="">
      <xdr:nvSpPr>
        <xdr:cNvPr id="417" name="テキスト ボックス 416"/>
        <xdr:cNvSpPr txBox="1"/>
      </xdr:nvSpPr>
      <xdr:spPr>
        <a:xfrm>
          <a:off x="8483111" y="133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91636</xdr:rowOff>
    </xdr:from>
    <xdr:to>
      <xdr:col>41</xdr:col>
      <xdr:colOff>50800</xdr:colOff>
      <xdr:row>76</xdr:row>
      <xdr:rowOff>169760</xdr:rowOff>
    </xdr:to>
    <xdr:cxnSp macro="">
      <xdr:nvCxnSpPr>
        <xdr:cNvPr id="418" name="直線コネクタ 417"/>
        <xdr:cNvCxnSpPr/>
      </xdr:nvCxnSpPr>
      <xdr:spPr>
        <a:xfrm flipV="1">
          <a:off x="6972300" y="13121836"/>
          <a:ext cx="889000" cy="7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9" name="フローチャート: 判断 418"/>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85444</xdr:rowOff>
    </xdr:from>
    <xdr:ext cx="534377" cy="259045"/>
    <xdr:sp macro="" textlink="">
      <xdr:nvSpPr>
        <xdr:cNvPr id="420" name="テキスト ボックス 419"/>
        <xdr:cNvSpPr txBox="1"/>
      </xdr:nvSpPr>
      <xdr:spPr>
        <a:xfrm>
          <a:off x="7594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1" name="フローチャート: 判断 420"/>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107370</xdr:rowOff>
    </xdr:from>
    <xdr:ext cx="534377" cy="259045"/>
    <xdr:sp macro="" textlink="">
      <xdr:nvSpPr>
        <xdr:cNvPr id="422" name="テキスト ボックス 421"/>
        <xdr:cNvSpPr txBox="1"/>
      </xdr:nvSpPr>
      <xdr:spPr>
        <a:xfrm>
          <a:off x="6705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124943</xdr:rowOff>
    </xdr:from>
    <xdr:to>
      <xdr:col>55</xdr:col>
      <xdr:colOff>50800</xdr:colOff>
      <xdr:row>77</xdr:row>
      <xdr:rowOff>55093</xdr:rowOff>
    </xdr:to>
    <xdr:sp macro="" textlink="">
      <xdr:nvSpPr>
        <xdr:cNvPr id="428" name="楕円 427"/>
        <xdr:cNvSpPr/>
      </xdr:nvSpPr>
      <xdr:spPr>
        <a:xfrm>
          <a:off x="10426700" y="1315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147820</xdr:rowOff>
    </xdr:from>
    <xdr:ext cx="534377" cy="259045"/>
    <xdr:sp macro="" textlink="">
      <xdr:nvSpPr>
        <xdr:cNvPr id="429" name="普通建設事業費 （ うち新規整備　）該当値テキスト"/>
        <xdr:cNvSpPr txBox="1"/>
      </xdr:nvSpPr>
      <xdr:spPr>
        <a:xfrm>
          <a:off x="10528300" y="130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6452</xdr:rowOff>
    </xdr:from>
    <xdr:to>
      <xdr:col>50</xdr:col>
      <xdr:colOff>165100</xdr:colOff>
      <xdr:row>78</xdr:row>
      <xdr:rowOff>108052</xdr:rowOff>
    </xdr:to>
    <xdr:sp macro="" textlink="">
      <xdr:nvSpPr>
        <xdr:cNvPr id="430" name="楕円 429"/>
        <xdr:cNvSpPr/>
      </xdr:nvSpPr>
      <xdr:spPr>
        <a:xfrm>
          <a:off x="9588500" y="133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99179</xdr:rowOff>
    </xdr:from>
    <xdr:ext cx="469744" cy="259045"/>
    <xdr:sp macro="" textlink="">
      <xdr:nvSpPr>
        <xdr:cNvPr id="431" name="テキスト ボックス 430"/>
        <xdr:cNvSpPr txBox="1"/>
      </xdr:nvSpPr>
      <xdr:spPr>
        <a:xfrm>
          <a:off x="9404428" y="1347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164509</xdr:rowOff>
    </xdr:from>
    <xdr:to>
      <xdr:col>46</xdr:col>
      <xdr:colOff>38100</xdr:colOff>
      <xdr:row>77</xdr:row>
      <xdr:rowOff>94659</xdr:rowOff>
    </xdr:to>
    <xdr:sp macro="" textlink="">
      <xdr:nvSpPr>
        <xdr:cNvPr id="432" name="楕円 431"/>
        <xdr:cNvSpPr/>
      </xdr:nvSpPr>
      <xdr:spPr>
        <a:xfrm>
          <a:off x="8699500" y="131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111186</xdr:rowOff>
    </xdr:from>
    <xdr:ext cx="534377" cy="259045"/>
    <xdr:sp macro="" textlink="">
      <xdr:nvSpPr>
        <xdr:cNvPr id="433" name="テキスト ボックス 432"/>
        <xdr:cNvSpPr txBox="1"/>
      </xdr:nvSpPr>
      <xdr:spPr>
        <a:xfrm>
          <a:off x="8483111" y="1296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40836</xdr:rowOff>
    </xdr:from>
    <xdr:to>
      <xdr:col>41</xdr:col>
      <xdr:colOff>101600</xdr:colOff>
      <xdr:row>76</xdr:row>
      <xdr:rowOff>142436</xdr:rowOff>
    </xdr:to>
    <xdr:sp macro="" textlink="">
      <xdr:nvSpPr>
        <xdr:cNvPr id="434" name="楕円 433"/>
        <xdr:cNvSpPr/>
      </xdr:nvSpPr>
      <xdr:spPr>
        <a:xfrm>
          <a:off x="7810500" y="1307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158964</xdr:rowOff>
    </xdr:from>
    <xdr:ext cx="534377" cy="259045"/>
    <xdr:sp macro="" textlink="">
      <xdr:nvSpPr>
        <xdr:cNvPr id="435" name="テキスト ボックス 434"/>
        <xdr:cNvSpPr txBox="1"/>
      </xdr:nvSpPr>
      <xdr:spPr>
        <a:xfrm>
          <a:off x="7594111" y="1284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118960</xdr:rowOff>
    </xdr:from>
    <xdr:to>
      <xdr:col>36</xdr:col>
      <xdr:colOff>165100</xdr:colOff>
      <xdr:row>77</xdr:row>
      <xdr:rowOff>49110</xdr:rowOff>
    </xdr:to>
    <xdr:sp macro="" textlink="">
      <xdr:nvSpPr>
        <xdr:cNvPr id="436" name="楕円 435"/>
        <xdr:cNvSpPr/>
      </xdr:nvSpPr>
      <xdr:spPr>
        <a:xfrm>
          <a:off x="6921500" y="131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65638</xdr:rowOff>
    </xdr:from>
    <xdr:ext cx="534377" cy="259045"/>
    <xdr:sp macro="" textlink="">
      <xdr:nvSpPr>
        <xdr:cNvPr id="437" name="テキスト ボックス 436"/>
        <xdr:cNvSpPr txBox="1"/>
      </xdr:nvSpPr>
      <xdr:spPr>
        <a:xfrm>
          <a:off x="6705111" y="1292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3" name="直線コネクタ 462"/>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4" name="普通建設事業費 （ うち更新整備　）最小値テキスト"/>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5" name="直線コネクタ 464"/>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6" name="普通建設事業費 （ うち更新整備　）最大値テキスト"/>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7" name="直線コネクタ 466"/>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47650</xdr:rowOff>
    </xdr:from>
    <xdr:to>
      <xdr:col>55</xdr:col>
      <xdr:colOff>0</xdr:colOff>
      <xdr:row>94</xdr:row>
      <xdr:rowOff>74211</xdr:rowOff>
    </xdr:to>
    <xdr:cxnSp macro="">
      <xdr:nvCxnSpPr>
        <xdr:cNvPr id="468" name="直線コネクタ 467"/>
        <xdr:cNvCxnSpPr/>
      </xdr:nvCxnSpPr>
      <xdr:spPr>
        <a:xfrm flipV="1">
          <a:off x="9639300" y="15821050"/>
          <a:ext cx="838200" cy="36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69" name="普通建設事業費 （ うち更新整備　）平均値テキスト"/>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0" name="フローチャート: 判断 469"/>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74211</xdr:rowOff>
    </xdr:from>
    <xdr:to>
      <xdr:col>50</xdr:col>
      <xdr:colOff>114300</xdr:colOff>
      <xdr:row>95</xdr:row>
      <xdr:rowOff>159229</xdr:rowOff>
    </xdr:to>
    <xdr:cxnSp macro="">
      <xdr:nvCxnSpPr>
        <xdr:cNvPr id="471" name="直線コネクタ 470"/>
        <xdr:cNvCxnSpPr/>
      </xdr:nvCxnSpPr>
      <xdr:spPr>
        <a:xfrm flipV="1">
          <a:off x="8750300" y="16190511"/>
          <a:ext cx="889000" cy="25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2" name="フローチャート: 判断 471"/>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3" name="テキスト ボックス 472"/>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110505</xdr:rowOff>
    </xdr:from>
    <xdr:to>
      <xdr:col>45</xdr:col>
      <xdr:colOff>177800</xdr:colOff>
      <xdr:row>95</xdr:row>
      <xdr:rowOff>159229</xdr:rowOff>
    </xdr:to>
    <xdr:cxnSp macro="">
      <xdr:nvCxnSpPr>
        <xdr:cNvPr id="474" name="直線コネクタ 473"/>
        <xdr:cNvCxnSpPr/>
      </xdr:nvCxnSpPr>
      <xdr:spPr>
        <a:xfrm>
          <a:off x="7861300" y="16398255"/>
          <a:ext cx="889000" cy="4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5" name="フローチャート: 判断 474"/>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6" name="テキスト ボックス 475"/>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110505</xdr:rowOff>
    </xdr:from>
    <xdr:to>
      <xdr:col>41</xdr:col>
      <xdr:colOff>50800</xdr:colOff>
      <xdr:row>96</xdr:row>
      <xdr:rowOff>144849</xdr:rowOff>
    </xdr:to>
    <xdr:cxnSp macro="">
      <xdr:nvCxnSpPr>
        <xdr:cNvPr id="477" name="直線コネクタ 476"/>
        <xdr:cNvCxnSpPr/>
      </xdr:nvCxnSpPr>
      <xdr:spPr>
        <a:xfrm flipV="1">
          <a:off x="6972300" y="16398255"/>
          <a:ext cx="889000" cy="20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8" name="フローチャート: 判断 477"/>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79" name="テキスト ボックス 478"/>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0" name="フローチャート: 判断 479"/>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81" name="テキスト ボックス 480"/>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168300</xdr:rowOff>
    </xdr:from>
    <xdr:to>
      <xdr:col>55</xdr:col>
      <xdr:colOff>50800</xdr:colOff>
      <xdr:row>92</xdr:row>
      <xdr:rowOff>98450</xdr:rowOff>
    </xdr:to>
    <xdr:sp macro="" textlink="">
      <xdr:nvSpPr>
        <xdr:cNvPr id="487" name="楕円 486"/>
        <xdr:cNvSpPr/>
      </xdr:nvSpPr>
      <xdr:spPr>
        <a:xfrm>
          <a:off x="10426700" y="157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19727</xdr:rowOff>
    </xdr:from>
    <xdr:ext cx="599010" cy="259045"/>
    <xdr:sp macro="" textlink="">
      <xdr:nvSpPr>
        <xdr:cNvPr id="488" name="普通建設事業費 （ うち更新整備　）該当値テキスト"/>
        <xdr:cNvSpPr txBox="1"/>
      </xdr:nvSpPr>
      <xdr:spPr>
        <a:xfrm>
          <a:off x="10528300" y="1562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23411</xdr:rowOff>
    </xdr:from>
    <xdr:to>
      <xdr:col>50</xdr:col>
      <xdr:colOff>165100</xdr:colOff>
      <xdr:row>94</xdr:row>
      <xdr:rowOff>125011</xdr:rowOff>
    </xdr:to>
    <xdr:sp macro="" textlink="">
      <xdr:nvSpPr>
        <xdr:cNvPr id="489" name="楕円 488"/>
        <xdr:cNvSpPr/>
      </xdr:nvSpPr>
      <xdr:spPr>
        <a:xfrm>
          <a:off x="9588500" y="161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141538</xdr:rowOff>
    </xdr:from>
    <xdr:ext cx="534377" cy="259045"/>
    <xdr:sp macro="" textlink="">
      <xdr:nvSpPr>
        <xdr:cNvPr id="490" name="テキスト ボックス 489"/>
        <xdr:cNvSpPr txBox="1"/>
      </xdr:nvSpPr>
      <xdr:spPr>
        <a:xfrm>
          <a:off x="9372111" y="1591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108429</xdr:rowOff>
    </xdr:from>
    <xdr:to>
      <xdr:col>46</xdr:col>
      <xdr:colOff>38100</xdr:colOff>
      <xdr:row>96</xdr:row>
      <xdr:rowOff>38579</xdr:rowOff>
    </xdr:to>
    <xdr:sp macro="" textlink="">
      <xdr:nvSpPr>
        <xdr:cNvPr id="491" name="楕円 490"/>
        <xdr:cNvSpPr/>
      </xdr:nvSpPr>
      <xdr:spPr>
        <a:xfrm>
          <a:off x="8699500" y="163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55106</xdr:rowOff>
    </xdr:from>
    <xdr:ext cx="534377" cy="259045"/>
    <xdr:sp macro="" textlink="">
      <xdr:nvSpPr>
        <xdr:cNvPr id="492" name="テキスト ボックス 491"/>
        <xdr:cNvSpPr txBox="1"/>
      </xdr:nvSpPr>
      <xdr:spPr>
        <a:xfrm>
          <a:off x="8483111" y="1617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59705</xdr:rowOff>
    </xdr:from>
    <xdr:to>
      <xdr:col>41</xdr:col>
      <xdr:colOff>101600</xdr:colOff>
      <xdr:row>95</xdr:row>
      <xdr:rowOff>161305</xdr:rowOff>
    </xdr:to>
    <xdr:sp macro="" textlink="">
      <xdr:nvSpPr>
        <xdr:cNvPr id="493" name="楕円 492"/>
        <xdr:cNvSpPr/>
      </xdr:nvSpPr>
      <xdr:spPr>
        <a:xfrm>
          <a:off x="7810500" y="1634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6382</xdr:rowOff>
    </xdr:from>
    <xdr:ext cx="534377" cy="259045"/>
    <xdr:sp macro="" textlink="">
      <xdr:nvSpPr>
        <xdr:cNvPr id="494" name="テキスト ボックス 493"/>
        <xdr:cNvSpPr txBox="1"/>
      </xdr:nvSpPr>
      <xdr:spPr>
        <a:xfrm>
          <a:off x="7594111" y="1612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94049</xdr:rowOff>
    </xdr:from>
    <xdr:to>
      <xdr:col>36</xdr:col>
      <xdr:colOff>165100</xdr:colOff>
      <xdr:row>97</xdr:row>
      <xdr:rowOff>24199</xdr:rowOff>
    </xdr:to>
    <xdr:sp macro="" textlink="">
      <xdr:nvSpPr>
        <xdr:cNvPr id="495" name="楕円 494"/>
        <xdr:cNvSpPr/>
      </xdr:nvSpPr>
      <xdr:spPr>
        <a:xfrm>
          <a:off x="6921500" y="165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40726</xdr:rowOff>
    </xdr:from>
    <xdr:ext cx="534377" cy="259045"/>
    <xdr:sp macro="" textlink="">
      <xdr:nvSpPr>
        <xdr:cNvPr id="496" name="テキスト ボックス 495"/>
        <xdr:cNvSpPr txBox="1"/>
      </xdr:nvSpPr>
      <xdr:spPr>
        <a:xfrm>
          <a:off x="6705111" y="1632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0" name="直線コネクタ 519"/>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3" name="災害復旧事業費最大値テキスト"/>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4" name="直線コネクタ 523"/>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77426</xdr:rowOff>
    </xdr:from>
    <xdr:to>
      <xdr:col>85</xdr:col>
      <xdr:colOff>127000</xdr:colOff>
      <xdr:row>37</xdr:row>
      <xdr:rowOff>67863</xdr:rowOff>
    </xdr:to>
    <xdr:cxnSp macro="">
      <xdr:nvCxnSpPr>
        <xdr:cNvPr id="525" name="直線コネクタ 524"/>
        <xdr:cNvCxnSpPr/>
      </xdr:nvCxnSpPr>
      <xdr:spPr>
        <a:xfrm>
          <a:off x="15481300" y="6249626"/>
          <a:ext cx="838200" cy="16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34047</xdr:rowOff>
    </xdr:from>
    <xdr:ext cx="469744" cy="259045"/>
    <xdr:sp macro="" textlink="">
      <xdr:nvSpPr>
        <xdr:cNvPr id="526" name="災害復旧事業費平均値テキスト"/>
        <xdr:cNvSpPr txBox="1"/>
      </xdr:nvSpPr>
      <xdr:spPr>
        <a:xfrm>
          <a:off x="16370300" y="6549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7" name="フローチャート: 判断 526"/>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63157</xdr:rowOff>
    </xdr:from>
    <xdr:to>
      <xdr:col>81</xdr:col>
      <xdr:colOff>50800</xdr:colOff>
      <xdr:row>36</xdr:row>
      <xdr:rowOff>77426</xdr:rowOff>
    </xdr:to>
    <xdr:cxnSp macro="">
      <xdr:nvCxnSpPr>
        <xdr:cNvPr id="528" name="直線コネクタ 527"/>
        <xdr:cNvCxnSpPr/>
      </xdr:nvCxnSpPr>
      <xdr:spPr>
        <a:xfrm>
          <a:off x="14592300" y="5892457"/>
          <a:ext cx="889000" cy="35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9" name="フローチャート: 判断 528"/>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120610</xdr:rowOff>
    </xdr:from>
    <xdr:ext cx="469744" cy="259045"/>
    <xdr:sp macro="" textlink="">
      <xdr:nvSpPr>
        <xdr:cNvPr id="530" name="テキスト ボックス 529"/>
        <xdr:cNvSpPr txBox="1"/>
      </xdr:nvSpPr>
      <xdr:spPr>
        <a:xfrm>
          <a:off x="15246428" y="663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148806</xdr:rowOff>
    </xdr:from>
    <xdr:to>
      <xdr:col>76</xdr:col>
      <xdr:colOff>114300</xdr:colOff>
      <xdr:row>34</xdr:row>
      <xdr:rowOff>63157</xdr:rowOff>
    </xdr:to>
    <xdr:cxnSp macro="">
      <xdr:nvCxnSpPr>
        <xdr:cNvPr id="531" name="直線コネクタ 530"/>
        <xdr:cNvCxnSpPr/>
      </xdr:nvCxnSpPr>
      <xdr:spPr>
        <a:xfrm>
          <a:off x="13703300" y="5635206"/>
          <a:ext cx="889000" cy="2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2" name="フローチャート: 判断 531"/>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67918</xdr:rowOff>
    </xdr:from>
    <xdr:ext cx="469744" cy="259045"/>
    <xdr:sp macro="" textlink="">
      <xdr:nvSpPr>
        <xdr:cNvPr id="533" name="テキスト ボックス 532"/>
        <xdr:cNvSpPr txBox="1"/>
      </xdr:nvSpPr>
      <xdr:spPr>
        <a:xfrm>
          <a:off x="14357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148806</xdr:rowOff>
    </xdr:from>
    <xdr:to>
      <xdr:col>71</xdr:col>
      <xdr:colOff>177800</xdr:colOff>
      <xdr:row>33</xdr:row>
      <xdr:rowOff>116707</xdr:rowOff>
    </xdr:to>
    <xdr:cxnSp macro="">
      <xdr:nvCxnSpPr>
        <xdr:cNvPr id="534" name="直線コネクタ 533"/>
        <xdr:cNvCxnSpPr/>
      </xdr:nvCxnSpPr>
      <xdr:spPr>
        <a:xfrm flipV="1">
          <a:off x="12814300" y="5635206"/>
          <a:ext cx="889000" cy="1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5" name="フローチャート: 判断 534"/>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109408</xdr:rowOff>
    </xdr:from>
    <xdr:ext cx="469744" cy="259045"/>
    <xdr:sp macro="" textlink="">
      <xdr:nvSpPr>
        <xdr:cNvPr id="536" name="テキスト ボックス 535"/>
        <xdr:cNvSpPr txBox="1"/>
      </xdr:nvSpPr>
      <xdr:spPr>
        <a:xfrm>
          <a:off x="13468428" y="6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7" name="フローチャート: 判断 536"/>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110018</xdr:rowOff>
    </xdr:from>
    <xdr:ext cx="469744" cy="259045"/>
    <xdr:sp macro="" textlink="">
      <xdr:nvSpPr>
        <xdr:cNvPr id="538" name="テキスト ボックス 537"/>
        <xdr:cNvSpPr txBox="1"/>
      </xdr:nvSpPr>
      <xdr:spPr>
        <a:xfrm>
          <a:off x="12579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17063</xdr:rowOff>
    </xdr:from>
    <xdr:to>
      <xdr:col>85</xdr:col>
      <xdr:colOff>177800</xdr:colOff>
      <xdr:row>37</xdr:row>
      <xdr:rowOff>118663</xdr:rowOff>
    </xdr:to>
    <xdr:sp macro="" textlink="">
      <xdr:nvSpPr>
        <xdr:cNvPr id="544" name="楕円 543"/>
        <xdr:cNvSpPr/>
      </xdr:nvSpPr>
      <xdr:spPr>
        <a:xfrm>
          <a:off x="16268700" y="63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39940</xdr:rowOff>
    </xdr:from>
    <xdr:ext cx="534377" cy="259045"/>
    <xdr:sp macro="" textlink="">
      <xdr:nvSpPr>
        <xdr:cNvPr id="545" name="災害復旧事業費該当値テキスト"/>
        <xdr:cNvSpPr txBox="1"/>
      </xdr:nvSpPr>
      <xdr:spPr>
        <a:xfrm>
          <a:off x="16370300" y="621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26626</xdr:rowOff>
    </xdr:from>
    <xdr:to>
      <xdr:col>81</xdr:col>
      <xdr:colOff>101600</xdr:colOff>
      <xdr:row>36</xdr:row>
      <xdr:rowOff>128226</xdr:rowOff>
    </xdr:to>
    <xdr:sp macro="" textlink="">
      <xdr:nvSpPr>
        <xdr:cNvPr id="546" name="楕円 545"/>
        <xdr:cNvSpPr/>
      </xdr:nvSpPr>
      <xdr:spPr>
        <a:xfrm>
          <a:off x="15430500" y="619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144753</xdr:rowOff>
    </xdr:from>
    <xdr:ext cx="534377" cy="259045"/>
    <xdr:sp macro="" textlink="">
      <xdr:nvSpPr>
        <xdr:cNvPr id="547" name="テキスト ボックス 546"/>
        <xdr:cNvSpPr txBox="1"/>
      </xdr:nvSpPr>
      <xdr:spPr>
        <a:xfrm>
          <a:off x="15214111" y="597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12357</xdr:rowOff>
    </xdr:from>
    <xdr:to>
      <xdr:col>76</xdr:col>
      <xdr:colOff>165100</xdr:colOff>
      <xdr:row>34</xdr:row>
      <xdr:rowOff>113957</xdr:rowOff>
    </xdr:to>
    <xdr:sp macro="" textlink="">
      <xdr:nvSpPr>
        <xdr:cNvPr id="548" name="楕円 547"/>
        <xdr:cNvSpPr/>
      </xdr:nvSpPr>
      <xdr:spPr>
        <a:xfrm>
          <a:off x="14541500" y="58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130484</xdr:rowOff>
    </xdr:from>
    <xdr:ext cx="534377" cy="259045"/>
    <xdr:sp macro="" textlink="">
      <xdr:nvSpPr>
        <xdr:cNvPr id="549" name="テキスト ボックス 548"/>
        <xdr:cNvSpPr txBox="1"/>
      </xdr:nvSpPr>
      <xdr:spPr>
        <a:xfrm>
          <a:off x="14325111" y="561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98006</xdr:rowOff>
    </xdr:from>
    <xdr:to>
      <xdr:col>72</xdr:col>
      <xdr:colOff>38100</xdr:colOff>
      <xdr:row>33</xdr:row>
      <xdr:rowOff>28156</xdr:rowOff>
    </xdr:to>
    <xdr:sp macro="" textlink="">
      <xdr:nvSpPr>
        <xdr:cNvPr id="550" name="楕円 549"/>
        <xdr:cNvSpPr/>
      </xdr:nvSpPr>
      <xdr:spPr>
        <a:xfrm>
          <a:off x="13652500" y="5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44683</xdr:rowOff>
    </xdr:from>
    <xdr:ext cx="534377" cy="259045"/>
    <xdr:sp macro="" textlink="">
      <xdr:nvSpPr>
        <xdr:cNvPr id="551" name="テキスト ボックス 550"/>
        <xdr:cNvSpPr txBox="1"/>
      </xdr:nvSpPr>
      <xdr:spPr>
        <a:xfrm>
          <a:off x="13436111" y="535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65907</xdr:rowOff>
    </xdr:from>
    <xdr:to>
      <xdr:col>67</xdr:col>
      <xdr:colOff>101600</xdr:colOff>
      <xdr:row>33</xdr:row>
      <xdr:rowOff>167507</xdr:rowOff>
    </xdr:to>
    <xdr:sp macro="" textlink="">
      <xdr:nvSpPr>
        <xdr:cNvPr id="552" name="楕円 551"/>
        <xdr:cNvSpPr/>
      </xdr:nvSpPr>
      <xdr:spPr>
        <a:xfrm>
          <a:off x="12763500" y="57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12584</xdr:rowOff>
    </xdr:from>
    <xdr:ext cx="534377" cy="259045"/>
    <xdr:sp macro="" textlink="">
      <xdr:nvSpPr>
        <xdr:cNvPr id="553" name="テキスト ボックス 552"/>
        <xdr:cNvSpPr txBox="1"/>
      </xdr:nvSpPr>
      <xdr:spPr>
        <a:xfrm>
          <a:off x="12547111" y="549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29" name="直線コネクタ 628"/>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0" name="公債費最小値テキスト"/>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1" name="直線コネクタ 630"/>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2" name="公債費最大値テキスト"/>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3" name="直線コネクタ 632"/>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467</xdr:rowOff>
    </xdr:from>
    <xdr:to>
      <xdr:col>85</xdr:col>
      <xdr:colOff>127000</xdr:colOff>
      <xdr:row>70</xdr:row>
      <xdr:rowOff>46023</xdr:rowOff>
    </xdr:to>
    <xdr:cxnSp macro="">
      <xdr:nvCxnSpPr>
        <xdr:cNvPr id="634" name="直線コネクタ 633"/>
        <xdr:cNvCxnSpPr/>
      </xdr:nvCxnSpPr>
      <xdr:spPr>
        <a:xfrm flipV="1">
          <a:off x="15481300" y="12001967"/>
          <a:ext cx="838200" cy="4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166457</xdr:rowOff>
    </xdr:from>
    <xdr:ext cx="534377" cy="259045"/>
    <xdr:sp macro="" textlink="">
      <xdr:nvSpPr>
        <xdr:cNvPr id="635" name="公債費平均値テキスト"/>
        <xdr:cNvSpPr txBox="1"/>
      </xdr:nvSpPr>
      <xdr:spPr>
        <a:xfrm>
          <a:off x="16370300" y="1285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6" name="フローチャート: 判断 635"/>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46023</xdr:rowOff>
    </xdr:from>
    <xdr:to>
      <xdr:col>81</xdr:col>
      <xdr:colOff>50800</xdr:colOff>
      <xdr:row>70</xdr:row>
      <xdr:rowOff>75349</xdr:rowOff>
    </xdr:to>
    <xdr:cxnSp macro="">
      <xdr:nvCxnSpPr>
        <xdr:cNvPr id="637" name="直線コネクタ 636"/>
        <xdr:cNvCxnSpPr/>
      </xdr:nvCxnSpPr>
      <xdr:spPr>
        <a:xfrm flipV="1">
          <a:off x="14592300" y="12047523"/>
          <a:ext cx="8890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8" name="フローチャート: 判断 637"/>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39" name="テキスト ボックス 638"/>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75349</xdr:rowOff>
    </xdr:from>
    <xdr:to>
      <xdr:col>76</xdr:col>
      <xdr:colOff>114300</xdr:colOff>
      <xdr:row>70</xdr:row>
      <xdr:rowOff>164650</xdr:rowOff>
    </xdr:to>
    <xdr:cxnSp macro="">
      <xdr:nvCxnSpPr>
        <xdr:cNvPr id="640" name="直線コネクタ 639"/>
        <xdr:cNvCxnSpPr/>
      </xdr:nvCxnSpPr>
      <xdr:spPr>
        <a:xfrm flipV="1">
          <a:off x="13703300" y="12076849"/>
          <a:ext cx="889000" cy="8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1" name="フローチャート: 判断 640"/>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127547</xdr:rowOff>
    </xdr:from>
    <xdr:ext cx="534377" cy="259045"/>
    <xdr:sp macro="" textlink="">
      <xdr:nvSpPr>
        <xdr:cNvPr id="642" name="テキスト ボックス 641"/>
        <xdr:cNvSpPr txBox="1"/>
      </xdr:nvSpPr>
      <xdr:spPr>
        <a:xfrm>
          <a:off x="14325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164650</xdr:rowOff>
    </xdr:from>
    <xdr:to>
      <xdr:col>71</xdr:col>
      <xdr:colOff>177800</xdr:colOff>
      <xdr:row>71</xdr:row>
      <xdr:rowOff>20142</xdr:rowOff>
    </xdr:to>
    <xdr:cxnSp macro="">
      <xdr:nvCxnSpPr>
        <xdr:cNvPr id="643" name="直線コネクタ 642"/>
        <xdr:cNvCxnSpPr/>
      </xdr:nvCxnSpPr>
      <xdr:spPr>
        <a:xfrm flipV="1">
          <a:off x="12814300" y="12166150"/>
          <a:ext cx="88900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4" name="フローチャート: 判断 643"/>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5" name="テキスト ボックス 644"/>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6" name="フローチャート: 判断 645"/>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47" name="テキスト ボックス 646"/>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121117</xdr:rowOff>
    </xdr:from>
    <xdr:to>
      <xdr:col>85</xdr:col>
      <xdr:colOff>177800</xdr:colOff>
      <xdr:row>70</xdr:row>
      <xdr:rowOff>51267</xdr:rowOff>
    </xdr:to>
    <xdr:sp macro="" textlink="">
      <xdr:nvSpPr>
        <xdr:cNvPr id="653" name="楕円 652"/>
        <xdr:cNvSpPr/>
      </xdr:nvSpPr>
      <xdr:spPr>
        <a:xfrm>
          <a:off x="16268700" y="1195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74144</xdr:rowOff>
    </xdr:from>
    <xdr:ext cx="599010" cy="259045"/>
    <xdr:sp macro="" textlink="">
      <xdr:nvSpPr>
        <xdr:cNvPr id="654" name="公債費該当値テキスト"/>
        <xdr:cNvSpPr txBox="1"/>
      </xdr:nvSpPr>
      <xdr:spPr>
        <a:xfrm>
          <a:off x="16370300" y="1190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166673</xdr:rowOff>
    </xdr:from>
    <xdr:to>
      <xdr:col>81</xdr:col>
      <xdr:colOff>101600</xdr:colOff>
      <xdr:row>70</xdr:row>
      <xdr:rowOff>96823</xdr:rowOff>
    </xdr:to>
    <xdr:sp macro="" textlink="">
      <xdr:nvSpPr>
        <xdr:cNvPr id="655" name="楕円 654"/>
        <xdr:cNvSpPr/>
      </xdr:nvSpPr>
      <xdr:spPr>
        <a:xfrm>
          <a:off x="15430500" y="119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113350</xdr:rowOff>
    </xdr:from>
    <xdr:ext cx="599010" cy="259045"/>
    <xdr:sp macro="" textlink="">
      <xdr:nvSpPr>
        <xdr:cNvPr id="656" name="テキスト ボックス 655"/>
        <xdr:cNvSpPr txBox="1"/>
      </xdr:nvSpPr>
      <xdr:spPr>
        <a:xfrm>
          <a:off x="15181795" y="1177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24549</xdr:rowOff>
    </xdr:from>
    <xdr:to>
      <xdr:col>76</xdr:col>
      <xdr:colOff>165100</xdr:colOff>
      <xdr:row>70</xdr:row>
      <xdr:rowOff>126149</xdr:rowOff>
    </xdr:to>
    <xdr:sp macro="" textlink="">
      <xdr:nvSpPr>
        <xdr:cNvPr id="657" name="楕円 656"/>
        <xdr:cNvSpPr/>
      </xdr:nvSpPr>
      <xdr:spPr>
        <a:xfrm>
          <a:off x="14541500" y="1202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142676</xdr:rowOff>
    </xdr:from>
    <xdr:ext cx="599010" cy="259045"/>
    <xdr:sp macro="" textlink="">
      <xdr:nvSpPr>
        <xdr:cNvPr id="658" name="テキスト ボックス 657"/>
        <xdr:cNvSpPr txBox="1"/>
      </xdr:nvSpPr>
      <xdr:spPr>
        <a:xfrm>
          <a:off x="14292795" y="1180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113850</xdr:rowOff>
    </xdr:from>
    <xdr:to>
      <xdr:col>72</xdr:col>
      <xdr:colOff>38100</xdr:colOff>
      <xdr:row>71</xdr:row>
      <xdr:rowOff>44000</xdr:rowOff>
    </xdr:to>
    <xdr:sp macro="" textlink="">
      <xdr:nvSpPr>
        <xdr:cNvPr id="659" name="楕円 658"/>
        <xdr:cNvSpPr/>
      </xdr:nvSpPr>
      <xdr:spPr>
        <a:xfrm>
          <a:off x="13652500" y="1211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60527</xdr:rowOff>
    </xdr:from>
    <xdr:ext cx="599010" cy="259045"/>
    <xdr:sp macro="" textlink="">
      <xdr:nvSpPr>
        <xdr:cNvPr id="660" name="テキスト ボックス 659"/>
        <xdr:cNvSpPr txBox="1"/>
      </xdr:nvSpPr>
      <xdr:spPr>
        <a:xfrm>
          <a:off x="13403795" y="1189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140792</xdr:rowOff>
    </xdr:from>
    <xdr:to>
      <xdr:col>67</xdr:col>
      <xdr:colOff>101600</xdr:colOff>
      <xdr:row>71</xdr:row>
      <xdr:rowOff>70942</xdr:rowOff>
    </xdr:to>
    <xdr:sp macro="" textlink="">
      <xdr:nvSpPr>
        <xdr:cNvPr id="661" name="楕円 660"/>
        <xdr:cNvSpPr/>
      </xdr:nvSpPr>
      <xdr:spPr>
        <a:xfrm>
          <a:off x="12763500" y="1214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87469</xdr:rowOff>
    </xdr:from>
    <xdr:ext cx="599010" cy="259045"/>
    <xdr:sp macro="" textlink="">
      <xdr:nvSpPr>
        <xdr:cNvPr id="662" name="テキスト ボックス 661"/>
        <xdr:cNvSpPr txBox="1"/>
      </xdr:nvSpPr>
      <xdr:spPr>
        <a:xfrm>
          <a:off x="12514795" y="1191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6" name="直線コネクタ 685"/>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7" name="積立金最小値テキスト"/>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8" name="直線コネクタ 687"/>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9" name="積立金最大値テキスト"/>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0" name="直線コネクタ 689"/>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152019</xdr:rowOff>
    </xdr:from>
    <xdr:to>
      <xdr:col>85</xdr:col>
      <xdr:colOff>127000</xdr:colOff>
      <xdr:row>98</xdr:row>
      <xdr:rowOff>39472</xdr:rowOff>
    </xdr:to>
    <xdr:cxnSp macro="">
      <xdr:nvCxnSpPr>
        <xdr:cNvPr id="691" name="直線コネクタ 690"/>
        <xdr:cNvCxnSpPr/>
      </xdr:nvCxnSpPr>
      <xdr:spPr>
        <a:xfrm flipV="1">
          <a:off x="15481300" y="16782669"/>
          <a:ext cx="8382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21938</xdr:rowOff>
    </xdr:from>
    <xdr:ext cx="534377" cy="259045"/>
    <xdr:sp macro="" textlink="">
      <xdr:nvSpPr>
        <xdr:cNvPr id="692" name="積立金平均値テキスト"/>
        <xdr:cNvSpPr txBox="1"/>
      </xdr:nvSpPr>
      <xdr:spPr>
        <a:xfrm>
          <a:off x="16370300" y="1648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3" name="フローチャート: 判断 692"/>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143587</xdr:rowOff>
    </xdr:from>
    <xdr:to>
      <xdr:col>81</xdr:col>
      <xdr:colOff>50800</xdr:colOff>
      <xdr:row>98</xdr:row>
      <xdr:rowOff>39472</xdr:rowOff>
    </xdr:to>
    <xdr:cxnSp macro="">
      <xdr:nvCxnSpPr>
        <xdr:cNvPr id="694" name="直線コネクタ 693"/>
        <xdr:cNvCxnSpPr/>
      </xdr:nvCxnSpPr>
      <xdr:spPr>
        <a:xfrm>
          <a:off x="14592300" y="16774237"/>
          <a:ext cx="889000" cy="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5" name="フローチャート: 判断 694"/>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6" name="テキスト ボックス 695"/>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143587</xdr:rowOff>
    </xdr:from>
    <xdr:to>
      <xdr:col>76</xdr:col>
      <xdr:colOff>114300</xdr:colOff>
      <xdr:row>97</xdr:row>
      <xdr:rowOff>164071</xdr:rowOff>
    </xdr:to>
    <xdr:cxnSp macro="">
      <xdr:nvCxnSpPr>
        <xdr:cNvPr id="697" name="直線コネクタ 696"/>
        <xdr:cNvCxnSpPr/>
      </xdr:nvCxnSpPr>
      <xdr:spPr>
        <a:xfrm flipV="1">
          <a:off x="13703300" y="16774237"/>
          <a:ext cx="8890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8" name="フローチャート: 判断 697"/>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699" name="テキスト ボックス 698"/>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94514</xdr:rowOff>
    </xdr:from>
    <xdr:to>
      <xdr:col>71</xdr:col>
      <xdr:colOff>177800</xdr:colOff>
      <xdr:row>97</xdr:row>
      <xdr:rowOff>164071</xdr:rowOff>
    </xdr:to>
    <xdr:cxnSp macro="">
      <xdr:nvCxnSpPr>
        <xdr:cNvPr id="700" name="直線コネクタ 699"/>
        <xdr:cNvCxnSpPr/>
      </xdr:nvCxnSpPr>
      <xdr:spPr>
        <a:xfrm>
          <a:off x="12814300" y="16725164"/>
          <a:ext cx="889000" cy="6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1" name="フローチャート: 判断 700"/>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2" name="テキスト ボックス 701"/>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3" name="フローチャート: 判断 702"/>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73182</xdr:rowOff>
    </xdr:from>
    <xdr:ext cx="534377" cy="259045"/>
    <xdr:sp macro="" textlink="">
      <xdr:nvSpPr>
        <xdr:cNvPr id="704" name="テキスト ボックス 703"/>
        <xdr:cNvSpPr txBox="1"/>
      </xdr:nvSpPr>
      <xdr:spPr>
        <a:xfrm>
          <a:off x="12547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101219</xdr:rowOff>
    </xdr:from>
    <xdr:to>
      <xdr:col>85</xdr:col>
      <xdr:colOff>177800</xdr:colOff>
      <xdr:row>98</xdr:row>
      <xdr:rowOff>31369</xdr:rowOff>
    </xdr:to>
    <xdr:sp macro="" textlink="">
      <xdr:nvSpPr>
        <xdr:cNvPr id="710" name="楕円 709"/>
        <xdr:cNvSpPr/>
      </xdr:nvSpPr>
      <xdr:spPr>
        <a:xfrm>
          <a:off x="16268700" y="1673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79646</xdr:rowOff>
    </xdr:from>
    <xdr:ext cx="534377" cy="259045"/>
    <xdr:sp macro="" textlink="">
      <xdr:nvSpPr>
        <xdr:cNvPr id="711" name="積立金該当値テキスト"/>
        <xdr:cNvSpPr txBox="1"/>
      </xdr:nvSpPr>
      <xdr:spPr>
        <a:xfrm>
          <a:off x="16370300" y="1671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160122</xdr:rowOff>
    </xdr:from>
    <xdr:to>
      <xdr:col>81</xdr:col>
      <xdr:colOff>101600</xdr:colOff>
      <xdr:row>98</xdr:row>
      <xdr:rowOff>90272</xdr:rowOff>
    </xdr:to>
    <xdr:sp macro="" textlink="">
      <xdr:nvSpPr>
        <xdr:cNvPr id="712" name="楕円 711"/>
        <xdr:cNvSpPr/>
      </xdr:nvSpPr>
      <xdr:spPr>
        <a:xfrm>
          <a:off x="15430500" y="1679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81399</xdr:rowOff>
    </xdr:from>
    <xdr:ext cx="534377" cy="259045"/>
    <xdr:sp macro="" textlink="">
      <xdr:nvSpPr>
        <xdr:cNvPr id="713" name="テキスト ボックス 712"/>
        <xdr:cNvSpPr txBox="1"/>
      </xdr:nvSpPr>
      <xdr:spPr>
        <a:xfrm>
          <a:off x="15214111" y="168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92787</xdr:rowOff>
    </xdr:from>
    <xdr:to>
      <xdr:col>76</xdr:col>
      <xdr:colOff>165100</xdr:colOff>
      <xdr:row>98</xdr:row>
      <xdr:rowOff>22937</xdr:rowOff>
    </xdr:to>
    <xdr:sp macro="" textlink="">
      <xdr:nvSpPr>
        <xdr:cNvPr id="714" name="楕円 713"/>
        <xdr:cNvSpPr/>
      </xdr:nvSpPr>
      <xdr:spPr>
        <a:xfrm>
          <a:off x="145415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14064</xdr:rowOff>
    </xdr:from>
    <xdr:ext cx="534377" cy="259045"/>
    <xdr:sp macro="" textlink="">
      <xdr:nvSpPr>
        <xdr:cNvPr id="715" name="テキスト ボックス 714"/>
        <xdr:cNvSpPr txBox="1"/>
      </xdr:nvSpPr>
      <xdr:spPr>
        <a:xfrm>
          <a:off x="14325111" y="1681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113271</xdr:rowOff>
    </xdr:from>
    <xdr:to>
      <xdr:col>72</xdr:col>
      <xdr:colOff>38100</xdr:colOff>
      <xdr:row>98</xdr:row>
      <xdr:rowOff>43421</xdr:rowOff>
    </xdr:to>
    <xdr:sp macro="" textlink="">
      <xdr:nvSpPr>
        <xdr:cNvPr id="716" name="楕円 715"/>
        <xdr:cNvSpPr/>
      </xdr:nvSpPr>
      <xdr:spPr>
        <a:xfrm>
          <a:off x="13652500" y="167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59948</xdr:rowOff>
    </xdr:from>
    <xdr:ext cx="534377" cy="259045"/>
    <xdr:sp macro="" textlink="">
      <xdr:nvSpPr>
        <xdr:cNvPr id="717" name="テキスト ボックス 716"/>
        <xdr:cNvSpPr txBox="1"/>
      </xdr:nvSpPr>
      <xdr:spPr>
        <a:xfrm>
          <a:off x="13436111" y="1651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43714</xdr:rowOff>
    </xdr:from>
    <xdr:to>
      <xdr:col>67</xdr:col>
      <xdr:colOff>101600</xdr:colOff>
      <xdr:row>97</xdr:row>
      <xdr:rowOff>145314</xdr:rowOff>
    </xdr:to>
    <xdr:sp macro="" textlink="">
      <xdr:nvSpPr>
        <xdr:cNvPr id="718" name="楕円 717"/>
        <xdr:cNvSpPr/>
      </xdr:nvSpPr>
      <xdr:spPr>
        <a:xfrm>
          <a:off x="12763500" y="166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161841</xdr:rowOff>
    </xdr:from>
    <xdr:ext cx="534377" cy="259045"/>
    <xdr:sp macro="" textlink="">
      <xdr:nvSpPr>
        <xdr:cNvPr id="719" name="テキスト ボックス 718"/>
        <xdr:cNvSpPr txBox="1"/>
      </xdr:nvSpPr>
      <xdr:spPr>
        <a:xfrm>
          <a:off x="12547111" y="164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1" name="直線コネクタ 740"/>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4" name="投資及び出資金最大値テキスト"/>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5" name="直線コネクタ 744"/>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73817</xdr:rowOff>
    </xdr:from>
    <xdr:to>
      <xdr:col>116</xdr:col>
      <xdr:colOff>63500</xdr:colOff>
      <xdr:row>38</xdr:row>
      <xdr:rowOff>86391</xdr:rowOff>
    </xdr:to>
    <xdr:cxnSp macro="">
      <xdr:nvCxnSpPr>
        <xdr:cNvPr id="746" name="直線コネクタ 745"/>
        <xdr:cNvCxnSpPr/>
      </xdr:nvCxnSpPr>
      <xdr:spPr>
        <a:xfrm flipV="1">
          <a:off x="21323300" y="6588917"/>
          <a:ext cx="8382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7" name="投資及び出資金平均値テキスト"/>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8" name="フローチャート: 判断 747"/>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86391</xdr:rowOff>
    </xdr:from>
    <xdr:to>
      <xdr:col>111</xdr:col>
      <xdr:colOff>177800</xdr:colOff>
      <xdr:row>38</xdr:row>
      <xdr:rowOff>113685</xdr:rowOff>
    </xdr:to>
    <xdr:cxnSp macro="">
      <xdr:nvCxnSpPr>
        <xdr:cNvPr id="749" name="直線コネクタ 748"/>
        <xdr:cNvCxnSpPr/>
      </xdr:nvCxnSpPr>
      <xdr:spPr>
        <a:xfrm flipV="1">
          <a:off x="20434300" y="6601491"/>
          <a:ext cx="8890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0" name="フローチャート: 判断 749"/>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51" name="テキスト ボックス 750"/>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98598</xdr:rowOff>
    </xdr:from>
    <xdr:to>
      <xdr:col>107</xdr:col>
      <xdr:colOff>50800</xdr:colOff>
      <xdr:row>38</xdr:row>
      <xdr:rowOff>113685</xdr:rowOff>
    </xdr:to>
    <xdr:cxnSp macro="">
      <xdr:nvCxnSpPr>
        <xdr:cNvPr id="752" name="直線コネクタ 751"/>
        <xdr:cNvCxnSpPr/>
      </xdr:nvCxnSpPr>
      <xdr:spPr>
        <a:xfrm>
          <a:off x="19545300" y="6613698"/>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3" name="フローチャート: 判断 752"/>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4" name="テキスト ボックス 753"/>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89728</xdr:rowOff>
    </xdr:from>
    <xdr:to>
      <xdr:col>102</xdr:col>
      <xdr:colOff>114300</xdr:colOff>
      <xdr:row>38</xdr:row>
      <xdr:rowOff>98598</xdr:rowOff>
    </xdr:to>
    <xdr:cxnSp macro="">
      <xdr:nvCxnSpPr>
        <xdr:cNvPr id="755" name="直線コネクタ 754"/>
        <xdr:cNvCxnSpPr/>
      </xdr:nvCxnSpPr>
      <xdr:spPr>
        <a:xfrm>
          <a:off x="18656300" y="6604828"/>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6" name="フローチャート: 判断 755"/>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7" name="テキスト ボックス 756"/>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8" name="フローチャート: 判断 757"/>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9" name="テキスト ボックス 758"/>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23017</xdr:rowOff>
    </xdr:from>
    <xdr:to>
      <xdr:col>116</xdr:col>
      <xdr:colOff>114300</xdr:colOff>
      <xdr:row>38</xdr:row>
      <xdr:rowOff>124617</xdr:rowOff>
    </xdr:to>
    <xdr:sp macro="" textlink="">
      <xdr:nvSpPr>
        <xdr:cNvPr id="765" name="楕円 764"/>
        <xdr:cNvSpPr/>
      </xdr:nvSpPr>
      <xdr:spPr>
        <a:xfrm>
          <a:off x="22110700" y="653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109395</xdr:rowOff>
    </xdr:from>
    <xdr:ext cx="469744" cy="259045"/>
    <xdr:sp macro="" textlink="">
      <xdr:nvSpPr>
        <xdr:cNvPr id="766" name="投資及び出資金該当値テキスト"/>
        <xdr:cNvSpPr txBox="1"/>
      </xdr:nvSpPr>
      <xdr:spPr>
        <a:xfrm>
          <a:off x="22212300" y="645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35591</xdr:rowOff>
    </xdr:from>
    <xdr:to>
      <xdr:col>112</xdr:col>
      <xdr:colOff>38100</xdr:colOff>
      <xdr:row>38</xdr:row>
      <xdr:rowOff>137191</xdr:rowOff>
    </xdr:to>
    <xdr:sp macro="" textlink="">
      <xdr:nvSpPr>
        <xdr:cNvPr id="767" name="楕円 766"/>
        <xdr:cNvSpPr/>
      </xdr:nvSpPr>
      <xdr:spPr>
        <a:xfrm>
          <a:off x="21272500" y="65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128318</xdr:rowOff>
    </xdr:from>
    <xdr:ext cx="469744" cy="259045"/>
    <xdr:sp macro="" textlink="">
      <xdr:nvSpPr>
        <xdr:cNvPr id="768" name="テキスト ボックス 767"/>
        <xdr:cNvSpPr txBox="1"/>
      </xdr:nvSpPr>
      <xdr:spPr>
        <a:xfrm>
          <a:off x="21088428" y="664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62885</xdr:rowOff>
    </xdr:from>
    <xdr:to>
      <xdr:col>107</xdr:col>
      <xdr:colOff>101600</xdr:colOff>
      <xdr:row>38</xdr:row>
      <xdr:rowOff>164485</xdr:rowOff>
    </xdr:to>
    <xdr:sp macro="" textlink="">
      <xdr:nvSpPr>
        <xdr:cNvPr id="769" name="楕円 768"/>
        <xdr:cNvSpPr/>
      </xdr:nvSpPr>
      <xdr:spPr>
        <a:xfrm>
          <a:off x="20383500" y="65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155612</xdr:rowOff>
    </xdr:from>
    <xdr:ext cx="378565" cy="259045"/>
    <xdr:sp macro="" textlink="">
      <xdr:nvSpPr>
        <xdr:cNvPr id="770" name="テキスト ボックス 769"/>
        <xdr:cNvSpPr txBox="1"/>
      </xdr:nvSpPr>
      <xdr:spPr>
        <a:xfrm>
          <a:off x="20245017" y="6670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47798</xdr:rowOff>
    </xdr:from>
    <xdr:to>
      <xdr:col>102</xdr:col>
      <xdr:colOff>165100</xdr:colOff>
      <xdr:row>38</xdr:row>
      <xdr:rowOff>149398</xdr:rowOff>
    </xdr:to>
    <xdr:sp macro="" textlink="">
      <xdr:nvSpPr>
        <xdr:cNvPr id="771" name="楕円 770"/>
        <xdr:cNvSpPr/>
      </xdr:nvSpPr>
      <xdr:spPr>
        <a:xfrm>
          <a:off x="19494500" y="65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140525</xdr:rowOff>
    </xdr:from>
    <xdr:ext cx="378565" cy="259045"/>
    <xdr:sp macro="" textlink="">
      <xdr:nvSpPr>
        <xdr:cNvPr id="772" name="テキスト ボックス 771"/>
        <xdr:cNvSpPr txBox="1"/>
      </xdr:nvSpPr>
      <xdr:spPr>
        <a:xfrm>
          <a:off x="19356017" y="6655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38928</xdr:rowOff>
    </xdr:from>
    <xdr:to>
      <xdr:col>98</xdr:col>
      <xdr:colOff>38100</xdr:colOff>
      <xdr:row>38</xdr:row>
      <xdr:rowOff>140528</xdr:rowOff>
    </xdr:to>
    <xdr:sp macro="" textlink="">
      <xdr:nvSpPr>
        <xdr:cNvPr id="773" name="楕円 772"/>
        <xdr:cNvSpPr/>
      </xdr:nvSpPr>
      <xdr:spPr>
        <a:xfrm>
          <a:off x="18605500" y="655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131655</xdr:rowOff>
    </xdr:from>
    <xdr:ext cx="469744" cy="259045"/>
    <xdr:sp macro="" textlink="">
      <xdr:nvSpPr>
        <xdr:cNvPr id="774" name="テキスト ボックス 773"/>
        <xdr:cNvSpPr txBox="1"/>
      </xdr:nvSpPr>
      <xdr:spPr>
        <a:xfrm>
          <a:off x="18421428" y="664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6" name="直線コネクタ 795"/>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9" name="貸付金最大値テキスト"/>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0" name="直線コネクタ 799"/>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32121</xdr:rowOff>
    </xdr:from>
    <xdr:to>
      <xdr:col>116</xdr:col>
      <xdr:colOff>63500</xdr:colOff>
      <xdr:row>56</xdr:row>
      <xdr:rowOff>39299</xdr:rowOff>
    </xdr:to>
    <xdr:cxnSp macro="">
      <xdr:nvCxnSpPr>
        <xdr:cNvPr id="801" name="直線コネクタ 800"/>
        <xdr:cNvCxnSpPr/>
      </xdr:nvCxnSpPr>
      <xdr:spPr>
        <a:xfrm flipV="1">
          <a:off x="21323300" y="9633321"/>
          <a:ext cx="8382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87489</xdr:rowOff>
    </xdr:from>
    <xdr:ext cx="469744" cy="259045"/>
    <xdr:sp macro="" textlink="">
      <xdr:nvSpPr>
        <xdr:cNvPr id="802" name="貸付金平均値テキスト"/>
        <xdr:cNvSpPr txBox="1"/>
      </xdr:nvSpPr>
      <xdr:spPr>
        <a:xfrm>
          <a:off x="22212300" y="9688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3" name="フローチャート: 判断 802"/>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39299</xdr:rowOff>
    </xdr:from>
    <xdr:to>
      <xdr:col>111</xdr:col>
      <xdr:colOff>177800</xdr:colOff>
      <xdr:row>56</xdr:row>
      <xdr:rowOff>46706</xdr:rowOff>
    </xdr:to>
    <xdr:cxnSp macro="">
      <xdr:nvCxnSpPr>
        <xdr:cNvPr id="804" name="直線コネクタ 803"/>
        <xdr:cNvCxnSpPr/>
      </xdr:nvCxnSpPr>
      <xdr:spPr>
        <a:xfrm flipV="1">
          <a:off x="20434300" y="9640499"/>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5" name="フローチャート: 判断 804"/>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48582</xdr:rowOff>
    </xdr:from>
    <xdr:ext cx="469744" cy="259045"/>
    <xdr:sp macro="" textlink="">
      <xdr:nvSpPr>
        <xdr:cNvPr id="806" name="テキスト ボックス 805"/>
        <xdr:cNvSpPr txBox="1"/>
      </xdr:nvSpPr>
      <xdr:spPr>
        <a:xfrm>
          <a:off x="21088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46706</xdr:rowOff>
    </xdr:from>
    <xdr:to>
      <xdr:col>107</xdr:col>
      <xdr:colOff>50800</xdr:colOff>
      <xdr:row>56</xdr:row>
      <xdr:rowOff>49815</xdr:rowOff>
    </xdr:to>
    <xdr:cxnSp macro="">
      <xdr:nvCxnSpPr>
        <xdr:cNvPr id="807" name="直線コネクタ 806"/>
        <xdr:cNvCxnSpPr/>
      </xdr:nvCxnSpPr>
      <xdr:spPr>
        <a:xfrm flipV="1">
          <a:off x="19545300" y="9647906"/>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8" name="フローチャート: 判断 807"/>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28739</xdr:rowOff>
    </xdr:from>
    <xdr:ext cx="469744" cy="259045"/>
    <xdr:sp macro="" textlink="">
      <xdr:nvSpPr>
        <xdr:cNvPr id="809" name="テキスト ボックス 808"/>
        <xdr:cNvSpPr txBox="1"/>
      </xdr:nvSpPr>
      <xdr:spPr>
        <a:xfrm>
          <a:off x="20199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49815</xdr:rowOff>
    </xdr:from>
    <xdr:to>
      <xdr:col>102</xdr:col>
      <xdr:colOff>114300</xdr:colOff>
      <xdr:row>56</xdr:row>
      <xdr:rowOff>54295</xdr:rowOff>
    </xdr:to>
    <xdr:cxnSp macro="">
      <xdr:nvCxnSpPr>
        <xdr:cNvPr id="810" name="直線コネクタ 809"/>
        <xdr:cNvCxnSpPr/>
      </xdr:nvCxnSpPr>
      <xdr:spPr>
        <a:xfrm flipV="1">
          <a:off x="18656300" y="9651015"/>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1" name="フローチャート: 判断 810"/>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99423</xdr:rowOff>
    </xdr:from>
    <xdr:ext cx="469744" cy="259045"/>
    <xdr:sp macro="" textlink="">
      <xdr:nvSpPr>
        <xdr:cNvPr id="812" name="テキスト ボックス 811"/>
        <xdr:cNvSpPr txBox="1"/>
      </xdr:nvSpPr>
      <xdr:spPr>
        <a:xfrm>
          <a:off x="19310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3" name="フローチャート: 判断 812"/>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110076</xdr:rowOff>
    </xdr:from>
    <xdr:ext cx="469744" cy="259045"/>
    <xdr:sp macro="" textlink="">
      <xdr:nvSpPr>
        <xdr:cNvPr id="814" name="テキスト ボックス 813"/>
        <xdr:cNvSpPr txBox="1"/>
      </xdr:nvSpPr>
      <xdr:spPr>
        <a:xfrm>
          <a:off x="18421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152771</xdr:rowOff>
    </xdr:from>
    <xdr:to>
      <xdr:col>116</xdr:col>
      <xdr:colOff>114300</xdr:colOff>
      <xdr:row>56</xdr:row>
      <xdr:rowOff>82921</xdr:rowOff>
    </xdr:to>
    <xdr:sp macro="" textlink="">
      <xdr:nvSpPr>
        <xdr:cNvPr id="820" name="楕円 819"/>
        <xdr:cNvSpPr/>
      </xdr:nvSpPr>
      <xdr:spPr>
        <a:xfrm>
          <a:off x="22110700" y="95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4198</xdr:rowOff>
    </xdr:from>
    <xdr:ext cx="469744" cy="259045"/>
    <xdr:sp macro="" textlink="">
      <xdr:nvSpPr>
        <xdr:cNvPr id="821" name="貸付金該当値テキスト"/>
        <xdr:cNvSpPr txBox="1"/>
      </xdr:nvSpPr>
      <xdr:spPr>
        <a:xfrm>
          <a:off x="22212300" y="943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159949</xdr:rowOff>
    </xdr:from>
    <xdr:to>
      <xdr:col>112</xdr:col>
      <xdr:colOff>38100</xdr:colOff>
      <xdr:row>56</xdr:row>
      <xdr:rowOff>90099</xdr:rowOff>
    </xdr:to>
    <xdr:sp macro="" textlink="">
      <xdr:nvSpPr>
        <xdr:cNvPr id="822" name="楕円 821"/>
        <xdr:cNvSpPr/>
      </xdr:nvSpPr>
      <xdr:spPr>
        <a:xfrm>
          <a:off x="21272500" y="95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106626</xdr:rowOff>
    </xdr:from>
    <xdr:ext cx="469744" cy="259045"/>
    <xdr:sp macro="" textlink="">
      <xdr:nvSpPr>
        <xdr:cNvPr id="823" name="テキスト ボックス 822"/>
        <xdr:cNvSpPr txBox="1"/>
      </xdr:nvSpPr>
      <xdr:spPr>
        <a:xfrm>
          <a:off x="21088428" y="936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167356</xdr:rowOff>
    </xdr:from>
    <xdr:to>
      <xdr:col>107</xdr:col>
      <xdr:colOff>101600</xdr:colOff>
      <xdr:row>56</xdr:row>
      <xdr:rowOff>97506</xdr:rowOff>
    </xdr:to>
    <xdr:sp macro="" textlink="">
      <xdr:nvSpPr>
        <xdr:cNvPr id="824" name="楕円 823"/>
        <xdr:cNvSpPr/>
      </xdr:nvSpPr>
      <xdr:spPr>
        <a:xfrm>
          <a:off x="20383500" y="95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114033</xdr:rowOff>
    </xdr:from>
    <xdr:ext cx="469744" cy="259045"/>
    <xdr:sp macro="" textlink="">
      <xdr:nvSpPr>
        <xdr:cNvPr id="825" name="テキスト ボックス 824"/>
        <xdr:cNvSpPr txBox="1"/>
      </xdr:nvSpPr>
      <xdr:spPr>
        <a:xfrm>
          <a:off x="20199428" y="937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170465</xdr:rowOff>
    </xdr:from>
    <xdr:to>
      <xdr:col>102</xdr:col>
      <xdr:colOff>165100</xdr:colOff>
      <xdr:row>56</xdr:row>
      <xdr:rowOff>100615</xdr:rowOff>
    </xdr:to>
    <xdr:sp macro="" textlink="">
      <xdr:nvSpPr>
        <xdr:cNvPr id="826" name="楕円 825"/>
        <xdr:cNvSpPr/>
      </xdr:nvSpPr>
      <xdr:spPr>
        <a:xfrm>
          <a:off x="19494500" y="9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117142</xdr:rowOff>
    </xdr:from>
    <xdr:ext cx="469744" cy="259045"/>
    <xdr:sp macro="" textlink="">
      <xdr:nvSpPr>
        <xdr:cNvPr id="827" name="テキスト ボックス 826"/>
        <xdr:cNvSpPr txBox="1"/>
      </xdr:nvSpPr>
      <xdr:spPr>
        <a:xfrm>
          <a:off x="19310428" y="937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3495</xdr:rowOff>
    </xdr:from>
    <xdr:to>
      <xdr:col>98</xdr:col>
      <xdr:colOff>38100</xdr:colOff>
      <xdr:row>56</xdr:row>
      <xdr:rowOff>105095</xdr:rowOff>
    </xdr:to>
    <xdr:sp macro="" textlink="">
      <xdr:nvSpPr>
        <xdr:cNvPr id="828" name="楕円 827"/>
        <xdr:cNvSpPr/>
      </xdr:nvSpPr>
      <xdr:spPr>
        <a:xfrm>
          <a:off x="18605500" y="960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121622</xdr:rowOff>
    </xdr:from>
    <xdr:ext cx="469744" cy="259045"/>
    <xdr:sp macro="" textlink="">
      <xdr:nvSpPr>
        <xdr:cNvPr id="829" name="テキスト ボックス 828"/>
        <xdr:cNvSpPr txBox="1"/>
      </xdr:nvSpPr>
      <xdr:spPr>
        <a:xfrm>
          <a:off x="18421428" y="937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4" name="直線コネクタ 853"/>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5" name="繰出金最小値テキスト"/>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6" name="直線コネクタ 855"/>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7" name="繰出金最大値テキスト"/>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8" name="直線コネクタ 857"/>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80188</xdr:rowOff>
    </xdr:from>
    <xdr:to>
      <xdr:col>116</xdr:col>
      <xdr:colOff>63500</xdr:colOff>
      <xdr:row>74</xdr:row>
      <xdr:rowOff>166180</xdr:rowOff>
    </xdr:to>
    <xdr:cxnSp macro="">
      <xdr:nvCxnSpPr>
        <xdr:cNvPr id="859" name="直線コネクタ 858"/>
        <xdr:cNvCxnSpPr/>
      </xdr:nvCxnSpPr>
      <xdr:spPr>
        <a:xfrm flipV="1">
          <a:off x="21323300" y="12767488"/>
          <a:ext cx="838200" cy="8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60" name="繰出金平均値テキスト"/>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1" name="フローチャート: 判断 860"/>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166180</xdr:rowOff>
    </xdr:from>
    <xdr:to>
      <xdr:col>111</xdr:col>
      <xdr:colOff>177800</xdr:colOff>
      <xdr:row>74</xdr:row>
      <xdr:rowOff>170561</xdr:rowOff>
    </xdr:to>
    <xdr:cxnSp macro="">
      <xdr:nvCxnSpPr>
        <xdr:cNvPr id="862" name="直線コネクタ 861"/>
        <xdr:cNvCxnSpPr/>
      </xdr:nvCxnSpPr>
      <xdr:spPr>
        <a:xfrm flipV="1">
          <a:off x="20434300" y="12853480"/>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3" name="フローチャート: 判断 862"/>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4" name="テキスト ボックス 863"/>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170561</xdr:rowOff>
    </xdr:from>
    <xdr:to>
      <xdr:col>107</xdr:col>
      <xdr:colOff>50800</xdr:colOff>
      <xdr:row>75</xdr:row>
      <xdr:rowOff>3035</xdr:rowOff>
    </xdr:to>
    <xdr:cxnSp macro="">
      <xdr:nvCxnSpPr>
        <xdr:cNvPr id="865" name="直線コネクタ 864"/>
        <xdr:cNvCxnSpPr/>
      </xdr:nvCxnSpPr>
      <xdr:spPr>
        <a:xfrm flipV="1">
          <a:off x="19545300" y="12857861"/>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6" name="フローチャート: 判断 865"/>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7" name="テキスト ボックス 866"/>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154902</xdr:rowOff>
    </xdr:from>
    <xdr:to>
      <xdr:col>102</xdr:col>
      <xdr:colOff>114300</xdr:colOff>
      <xdr:row>75</xdr:row>
      <xdr:rowOff>3035</xdr:rowOff>
    </xdr:to>
    <xdr:cxnSp macro="">
      <xdr:nvCxnSpPr>
        <xdr:cNvPr id="868" name="直線コネクタ 867"/>
        <xdr:cNvCxnSpPr/>
      </xdr:nvCxnSpPr>
      <xdr:spPr>
        <a:xfrm>
          <a:off x="18656300" y="12842202"/>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69" name="フローチャート: 判断 868"/>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70" name="テキスト ボックス 869"/>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1" name="フローチャート: 判断 870"/>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2" name="テキスト ボックス 871"/>
        <xdr:cNvSpPr txBox="1"/>
      </xdr:nvSpPr>
      <xdr:spPr>
        <a:xfrm>
          <a:off x="18389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29388</xdr:rowOff>
    </xdr:from>
    <xdr:to>
      <xdr:col>116</xdr:col>
      <xdr:colOff>114300</xdr:colOff>
      <xdr:row>74</xdr:row>
      <xdr:rowOff>130988</xdr:rowOff>
    </xdr:to>
    <xdr:sp macro="" textlink="">
      <xdr:nvSpPr>
        <xdr:cNvPr id="878" name="楕円 877"/>
        <xdr:cNvSpPr/>
      </xdr:nvSpPr>
      <xdr:spPr>
        <a:xfrm>
          <a:off x="22110700" y="127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52265</xdr:rowOff>
    </xdr:from>
    <xdr:ext cx="534377" cy="259045"/>
    <xdr:sp macro="" textlink="">
      <xdr:nvSpPr>
        <xdr:cNvPr id="879" name="繰出金該当値テキスト"/>
        <xdr:cNvSpPr txBox="1"/>
      </xdr:nvSpPr>
      <xdr:spPr>
        <a:xfrm>
          <a:off x="22212300" y="1256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115380</xdr:rowOff>
    </xdr:from>
    <xdr:to>
      <xdr:col>112</xdr:col>
      <xdr:colOff>38100</xdr:colOff>
      <xdr:row>75</xdr:row>
      <xdr:rowOff>45530</xdr:rowOff>
    </xdr:to>
    <xdr:sp macro="" textlink="">
      <xdr:nvSpPr>
        <xdr:cNvPr id="880" name="楕円 879"/>
        <xdr:cNvSpPr/>
      </xdr:nvSpPr>
      <xdr:spPr>
        <a:xfrm>
          <a:off x="21272500" y="128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62057</xdr:rowOff>
    </xdr:from>
    <xdr:ext cx="534377" cy="259045"/>
    <xdr:sp macro="" textlink="">
      <xdr:nvSpPr>
        <xdr:cNvPr id="881" name="テキスト ボックス 880"/>
        <xdr:cNvSpPr txBox="1"/>
      </xdr:nvSpPr>
      <xdr:spPr>
        <a:xfrm>
          <a:off x="21056111" y="1257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119761</xdr:rowOff>
    </xdr:from>
    <xdr:to>
      <xdr:col>107</xdr:col>
      <xdr:colOff>101600</xdr:colOff>
      <xdr:row>75</xdr:row>
      <xdr:rowOff>49911</xdr:rowOff>
    </xdr:to>
    <xdr:sp macro="" textlink="">
      <xdr:nvSpPr>
        <xdr:cNvPr id="882" name="楕円 881"/>
        <xdr:cNvSpPr/>
      </xdr:nvSpPr>
      <xdr:spPr>
        <a:xfrm>
          <a:off x="20383500" y="128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66438</xdr:rowOff>
    </xdr:from>
    <xdr:ext cx="534377" cy="259045"/>
    <xdr:sp macro="" textlink="">
      <xdr:nvSpPr>
        <xdr:cNvPr id="883" name="テキスト ボックス 882"/>
        <xdr:cNvSpPr txBox="1"/>
      </xdr:nvSpPr>
      <xdr:spPr>
        <a:xfrm>
          <a:off x="20167111" y="125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123685</xdr:rowOff>
    </xdr:from>
    <xdr:to>
      <xdr:col>102</xdr:col>
      <xdr:colOff>165100</xdr:colOff>
      <xdr:row>75</xdr:row>
      <xdr:rowOff>53835</xdr:rowOff>
    </xdr:to>
    <xdr:sp macro="" textlink="">
      <xdr:nvSpPr>
        <xdr:cNvPr id="884" name="楕円 883"/>
        <xdr:cNvSpPr/>
      </xdr:nvSpPr>
      <xdr:spPr>
        <a:xfrm>
          <a:off x="19494500" y="128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70362</xdr:rowOff>
    </xdr:from>
    <xdr:ext cx="534377" cy="259045"/>
    <xdr:sp macro="" textlink="">
      <xdr:nvSpPr>
        <xdr:cNvPr id="885" name="テキスト ボックス 884"/>
        <xdr:cNvSpPr txBox="1"/>
      </xdr:nvSpPr>
      <xdr:spPr>
        <a:xfrm>
          <a:off x="19278111" y="125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104102</xdr:rowOff>
    </xdr:from>
    <xdr:to>
      <xdr:col>98</xdr:col>
      <xdr:colOff>38100</xdr:colOff>
      <xdr:row>75</xdr:row>
      <xdr:rowOff>34252</xdr:rowOff>
    </xdr:to>
    <xdr:sp macro="" textlink="">
      <xdr:nvSpPr>
        <xdr:cNvPr id="886" name="楕円 885"/>
        <xdr:cNvSpPr/>
      </xdr:nvSpPr>
      <xdr:spPr>
        <a:xfrm>
          <a:off x="18605500" y="127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50779</xdr:rowOff>
    </xdr:from>
    <xdr:ext cx="534377" cy="259045"/>
    <xdr:sp macro="" textlink="">
      <xdr:nvSpPr>
        <xdr:cNvPr id="887" name="テキスト ボックス 886"/>
        <xdr:cNvSpPr txBox="1"/>
      </xdr:nvSpPr>
      <xdr:spPr>
        <a:xfrm>
          <a:off x="18389111" y="1256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市町村合併により行政面積が</a:t>
          </a:r>
          <a:r>
            <a:rPr kumimoji="1" lang="en-US" altLang="ja-JP" sz="1100">
              <a:solidFill>
                <a:schemeClr val="dk1"/>
              </a:solidFill>
              <a:effectLst/>
              <a:latin typeface="+mn-lt"/>
              <a:ea typeface="+mn-ea"/>
              <a:cs typeface="+mn-cs"/>
            </a:rPr>
            <a:t>778.18㎢</a:t>
          </a:r>
          <a:r>
            <a:rPr kumimoji="1" lang="ja-JP" altLang="ja-JP" sz="1100">
              <a:solidFill>
                <a:schemeClr val="dk1"/>
              </a:solidFill>
              <a:effectLst/>
              <a:latin typeface="+mn-lt"/>
              <a:ea typeface="+mn-ea"/>
              <a:cs typeface="+mn-cs"/>
            </a:rPr>
            <a:t>と広大となり，人口減少が進行していることから多くの項目において住民一人当たりのコストが類似団体内平均値と比較し多額となっている。</a:t>
          </a:r>
          <a:r>
            <a:rPr kumimoji="1" lang="ja-JP" altLang="ja-JP" sz="1100" u="none">
              <a:solidFill>
                <a:schemeClr val="dk1"/>
              </a:solidFill>
              <a:effectLst/>
              <a:latin typeface="+mn-lt"/>
              <a:ea typeface="+mn-ea"/>
              <a:cs typeface="+mn-cs"/>
            </a:rPr>
            <a:t>物件費については，一般廃棄物収集業務等の事務事業の</a:t>
          </a:r>
          <a:r>
            <a:rPr kumimoji="1" lang="ja-JP" altLang="en-US" sz="1100" u="none">
              <a:solidFill>
                <a:schemeClr val="dk1"/>
              </a:solidFill>
              <a:effectLst/>
              <a:latin typeface="+mn-lt"/>
              <a:ea typeface="+mn-ea"/>
              <a:cs typeface="+mn-cs"/>
            </a:rPr>
            <a:t>委託</a:t>
          </a:r>
          <a:r>
            <a:rPr kumimoji="1" lang="ja-JP" altLang="ja-JP" sz="1100" u="none">
              <a:solidFill>
                <a:schemeClr val="dk1"/>
              </a:solidFill>
              <a:effectLst/>
              <a:latin typeface="+mn-lt"/>
              <a:ea typeface="+mn-ea"/>
              <a:cs typeface="+mn-cs"/>
            </a:rPr>
            <a:t>など</a:t>
          </a:r>
          <a:r>
            <a:rPr kumimoji="1" lang="ja-JP" altLang="en-US" sz="1100" u="none">
              <a:solidFill>
                <a:schemeClr val="dk1"/>
              </a:solidFill>
              <a:effectLst/>
              <a:latin typeface="+mn-lt"/>
              <a:ea typeface="+mn-ea"/>
              <a:cs typeface="+mn-cs"/>
            </a:rPr>
            <a:t>の全国的な物価高騰に</a:t>
          </a:r>
          <a:r>
            <a:rPr kumimoji="1" lang="ja-JP" altLang="ja-JP" sz="1100" u="none">
              <a:solidFill>
                <a:schemeClr val="dk1"/>
              </a:solidFill>
              <a:effectLst/>
              <a:latin typeface="+mn-lt"/>
              <a:ea typeface="+mn-ea"/>
              <a:cs typeface="+mn-cs"/>
            </a:rPr>
            <a:t>より，依然として類似団体内平均値と比較し多額となっている。維持補修費については，市町村合併により保有する公共施設数が多いことや県道の権限移譲を受け入れていることから維持管理の費用が多額となっている。</a:t>
          </a:r>
          <a:r>
            <a:rPr kumimoji="1" lang="ja-JP" altLang="en-US" sz="1100" u="none">
              <a:solidFill>
                <a:schemeClr val="dk1"/>
              </a:solidFill>
              <a:effectLst/>
              <a:latin typeface="+mn-lt"/>
              <a:ea typeface="+mn-ea"/>
              <a:cs typeface="+mn-cs"/>
            </a:rPr>
            <a:t>補助費等に</a:t>
          </a:r>
          <a:r>
            <a:rPr kumimoji="1" lang="ja-JP" altLang="ja-JP" sz="1100" u="none">
              <a:solidFill>
                <a:schemeClr val="dk1"/>
              </a:solidFill>
              <a:effectLst/>
              <a:latin typeface="+mn-lt"/>
              <a:ea typeface="+mn-ea"/>
              <a:cs typeface="+mn-cs"/>
            </a:rPr>
            <a:t>ついては，</a:t>
          </a:r>
          <a:r>
            <a:rPr kumimoji="1" lang="ja-JP" altLang="ja-JP" sz="1100">
              <a:solidFill>
                <a:schemeClr val="dk1"/>
              </a:solidFill>
              <a:effectLst/>
              <a:latin typeface="+mn-lt"/>
              <a:ea typeface="+mn-ea"/>
              <a:cs typeface="+mn-cs"/>
            </a:rPr>
            <a:t>物価高騰に伴う補助事業により増加している。</a:t>
          </a:r>
          <a:r>
            <a:rPr kumimoji="1" lang="ja-JP" altLang="ja-JP" sz="1100" u="none">
              <a:solidFill>
                <a:schemeClr val="dk1"/>
              </a:solidFill>
              <a:effectLst/>
              <a:latin typeface="+mn-lt"/>
              <a:ea typeface="+mn-ea"/>
              <a:cs typeface="+mn-cs"/>
            </a:rPr>
            <a:t>投資的経費については，豪雨災害に係る工事が完了したことにより災害復旧事業費が減少している一方で，</a:t>
          </a:r>
          <a:r>
            <a:rPr kumimoji="1" lang="ja-JP" altLang="en-US" sz="1100" u="none">
              <a:solidFill>
                <a:schemeClr val="dk1"/>
              </a:solidFill>
              <a:effectLst/>
              <a:latin typeface="+mn-lt"/>
              <a:ea typeface="+mn-ea"/>
              <a:cs typeface="+mn-cs"/>
            </a:rPr>
            <a:t>普通建設事業費は学校</a:t>
          </a:r>
          <a:r>
            <a:rPr kumimoji="1" lang="ja-JP" altLang="ja-JP" sz="1100" u="none">
              <a:solidFill>
                <a:schemeClr val="dk1"/>
              </a:solidFill>
              <a:effectLst/>
              <a:latin typeface="+mn-lt"/>
              <a:ea typeface="+mn-ea"/>
              <a:cs typeface="+mn-cs"/>
            </a:rPr>
            <a:t>給食調理場整備事業や学校整備事業</a:t>
          </a:r>
          <a:r>
            <a:rPr kumimoji="1" lang="en-US" altLang="ja-JP" sz="1100" u="none">
              <a:solidFill>
                <a:schemeClr val="dk1"/>
              </a:solidFill>
              <a:effectLst/>
              <a:latin typeface="+mn-lt"/>
              <a:ea typeface="+mn-ea"/>
              <a:cs typeface="+mn-cs"/>
            </a:rPr>
            <a:t>, </a:t>
          </a:r>
          <a:r>
            <a:rPr kumimoji="1" lang="ja-JP" altLang="en-US" sz="1100" u="none">
              <a:solidFill>
                <a:schemeClr val="dk1"/>
              </a:solidFill>
              <a:effectLst/>
              <a:latin typeface="+mn-lt"/>
              <a:ea typeface="+mn-ea"/>
              <a:cs typeface="+mn-cs"/>
            </a:rPr>
            <a:t>保育所整備事業など，老朽化による大型施設整備事業により</a:t>
          </a:r>
          <a:r>
            <a:rPr kumimoji="1" lang="ja-JP" altLang="ja-JP" sz="1100" u="none">
              <a:solidFill>
                <a:schemeClr val="dk1"/>
              </a:solidFill>
              <a:effectLst/>
              <a:latin typeface="+mn-lt"/>
              <a:ea typeface="+mn-ea"/>
              <a:cs typeface="+mn-cs"/>
            </a:rPr>
            <a:t>増加している。公債費については，ハード事業やソフト事業の財源として借り入れた過疎対策事業債や合併特例事業債などにより，地方債償還が多額となっている。</a:t>
          </a:r>
          <a:endParaRPr lang="ja-JP" altLang="ja-JP" sz="1400" u="none">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48,768
47,978
778.18
42,672,991
41,530,112
879,027
22,291,084
44,438,546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23114</xdr:rowOff>
    </xdr:from>
    <xdr:to>
      <xdr:col>24</xdr:col>
      <xdr:colOff>63500</xdr:colOff>
      <xdr:row>31</xdr:row>
      <xdr:rowOff>109220</xdr:rowOff>
    </xdr:to>
    <xdr:cxnSp macro="">
      <xdr:nvCxnSpPr>
        <xdr:cNvPr id="61" name="直線コネクタ 60"/>
        <xdr:cNvCxnSpPr/>
      </xdr:nvCxnSpPr>
      <xdr:spPr>
        <a:xfrm flipV="1">
          <a:off x="3797300" y="5338064"/>
          <a:ext cx="8382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109220</xdr:rowOff>
    </xdr:from>
    <xdr:to>
      <xdr:col>19</xdr:col>
      <xdr:colOff>177800</xdr:colOff>
      <xdr:row>31</xdr:row>
      <xdr:rowOff>161798</xdr:rowOff>
    </xdr:to>
    <xdr:cxnSp macro="">
      <xdr:nvCxnSpPr>
        <xdr:cNvPr id="64" name="直線コネクタ 63"/>
        <xdr:cNvCxnSpPr/>
      </xdr:nvCxnSpPr>
      <xdr:spPr>
        <a:xfrm flipV="1">
          <a:off x="2908300" y="542417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161798</xdr:rowOff>
    </xdr:from>
    <xdr:to>
      <xdr:col>15</xdr:col>
      <xdr:colOff>50800</xdr:colOff>
      <xdr:row>32</xdr:row>
      <xdr:rowOff>55118</xdr:rowOff>
    </xdr:to>
    <xdr:cxnSp macro="">
      <xdr:nvCxnSpPr>
        <xdr:cNvPr id="67" name="直線コネクタ 66"/>
        <xdr:cNvCxnSpPr/>
      </xdr:nvCxnSpPr>
      <xdr:spPr>
        <a:xfrm flipV="1">
          <a:off x="2019300" y="5476748"/>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16256</xdr:rowOff>
    </xdr:from>
    <xdr:to>
      <xdr:col>10</xdr:col>
      <xdr:colOff>114300</xdr:colOff>
      <xdr:row>32</xdr:row>
      <xdr:rowOff>55118</xdr:rowOff>
    </xdr:to>
    <xdr:cxnSp macro="">
      <xdr:nvCxnSpPr>
        <xdr:cNvPr id="70" name="直線コネクタ 69"/>
        <xdr:cNvCxnSpPr/>
      </xdr:nvCxnSpPr>
      <xdr:spPr>
        <a:xfrm>
          <a:off x="1130300" y="550265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73042</xdr:rowOff>
    </xdr:from>
    <xdr:ext cx="469744" cy="259045"/>
    <xdr:sp macro="" textlink="">
      <xdr:nvSpPr>
        <xdr:cNvPr id="72" name="テキスト ボックス 71"/>
        <xdr:cNvSpPr txBox="1"/>
      </xdr:nvSpPr>
      <xdr:spPr>
        <a:xfrm>
          <a:off x="1784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143764</xdr:rowOff>
    </xdr:from>
    <xdr:to>
      <xdr:col>24</xdr:col>
      <xdr:colOff>114300</xdr:colOff>
      <xdr:row>31</xdr:row>
      <xdr:rowOff>73914</xdr:rowOff>
    </xdr:to>
    <xdr:sp macro="" textlink="">
      <xdr:nvSpPr>
        <xdr:cNvPr id="80" name="楕円 79"/>
        <xdr:cNvSpPr/>
      </xdr:nvSpPr>
      <xdr:spPr>
        <a:xfrm>
          <a:off x="4584700" y="52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96791</xdr:rowOff>
    </xdr:from>
    <xdr:ext cx="469744" cy="259045"/>
    <xdr:sp macro="" textlink="">
      <xdr:nvSpPr>
        <xdr:cNvPr id="81" name="議会費該当値テキスト"/>
        <xdr:cNvSpPr txBox="1"/>
      </xdr:nvSpPr>
      <xdr:spPr>
        <a:xfrm>
          <a:off x="4686300" y="524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58420</xdr:rowOff>
    </xdr:from>
    <xdr:to>
      <xdr:col>20</xdr:col>
      <xdr:colOff>38100</xdr:colOff>
      <xdr:row>31</xdr:row>
      <xdr:rowOff>160020</xdr:rowOff>
    </xdr:to>
    <xdr:sp macro="" textlink="">
      <xdr:nvSpPr>
        <xdr:cNvPr id="82" name="楕円 81"/>
        <xdr:cNvSpPr/>
      </xdr:nvSpPr>
      <xdr:spPr>
        <a:xfrm>
          <a:off x="37465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5097</xdr:rowOff>
    </xdr:from>
    <xdr:ext cx="469744" cy="259045"/>
    <xdr:sp macro="" textlink="">
      <xdr:nvSpPr>
        <xdr:cNvPr id="83" name="テキスト ボックス 82"/>
        <xdr:cNvSpPr txBox="1"/>
      </xdr:nvSpPr>
      <xdr:spPr>
        <a:xfrm>
          <a:off x="3562428" y="51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110998</xdr:rowOff>
    </xdr:from>
    <xdr:to>
      <xdr:col>15</xdr:col>
      <xdr:colOff>101600</xdr:colOff>
      <xdr:row>32</xdr:row>
      <xdr:rowOff>41148</xdr:rowOff>
    </xdr:to>
    <xdr:sp macro="" textlink="">
      <xdr:nvSpPr>
        <xdr:cNvPr id="84" name="楕円 83"/>
        <xdr:cNvSpPr/>
      </xdr:nvSpPr>
      <xdr:spPr>
        <a:xfrm>
          <a:off x="2857500" y="54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57675</xdr:rowOff>
    </xdr:from>
    <xdr:ext cx="469744" cy="259045"/>
    <xdr:sp macro="" textlink="">
      <xdr:nvSpPr>
        <xdr:cNvPr id="85" name="テキスト ボックス 84"/>
        <xdr:cNvSpPr txBox="1"/>
      </xdr:nvSpPr>
      <xdr:spPr>
        <a:xfrm>
          <a:off x="2673428" y="52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4318</xdr:rowOff>
    </xdr:from>
    <xdr:to>
      <xdr:col>10</xdr:col>
      <xdr:colOff>165100</xdr:colOff>
      <xdr:row>32</xdr:row>
      <xdr:rowOff>105918</xdr:rowOff>
    </xdr:to>
    <xdr:sp macro="" textlink="">
      <xdr:nvSpPr>
        <xdr:cNvPr id="86" name="楕円 85"/>
        <xdr:cNvSpPr/>
      </xdr:nvSpPr>
      <xdr:spPr>
        <a:xfrm>
          <a:off x="1968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122445</xdr:rowOff>
    </xdr:from>
    <xdr:ext cx="469744" cy="259045"/>
    <xdr:sp macro="" textlink="">
      <xdr:nvSpPr>
        <xdr:cNvPr id="87" name="テキスト ボックス 86"/>
        <xdr:cNvSpPr txBox="1"/>
      </xdr:nvSpPr>
      <xdr:spPr>
        <a:xfrm>
          <a:off x="1784428"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136906</xdr:rowOff>
    </xdr:from>
    <xdr:to>
      <xdr:col>6</xdr:col>
      <xdr:colOff>38100</xdr:colOff>
      <xdr:row>32</xdr:row>
      <xdr:rowOff>67056</xdr:rowOff>
    </xdr:to>
    <xdr:sp macro="" textlink="">
      <xdr:nvSpPr>
        <xdr:cNvPr id="88" name="楕円 87"/>
        <xdr:cNvSpPr/>
      </xdr:nvSpPr>
      <xdr:spPr>
        <a:xfrm>
          <a:off x="1079500" y="545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83583</xdr:rowOff>
    </xdr:from>
    <xdr:ext cx="469744" cy="259045"/>
    <xdr:sp macro="" textlink="">
      <xdr:nvSpPr>
        <xdr:cNvPr id="89" name="テキスト ボックス 88"/>
        <xdr:cNvSpPr txBox="1"/>
      </xdr:nvSpPr>
      <xdr:spPr>
        <a:xfrm>
          <a:off x="895428" y="52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158952</xdr:rowOff>
    </xdr:from>
    <xdr:to>
      <xdr:col>24</xdr:col>
      <xdr:colOff>63500</xdr:colOff>
      <xdr:row>56</xdr:row>
      <xdr:rowOff>2892</xdr:rowOff>
    </xdr:to>
    <xdr:cxnSp macro="">
      <xdr:nvCxnSpPr>
        <xdr:cNvPr id="116" name="直線コネクタ 115"/>
        <xdr:cNvCxnSpPr/>
      </xdr:nvCxnSpPr>
      <xdr:spPr>
        <a:xfrm>
          <a:off x="3797300" y="9588702"/>
          <a:ext cx="838200" cy="1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158811</xdr:rowOff>
    </xdr:from>
    <xdr:to>
      <xdr:col>19</xdr:col>
      <xdr:colOff>177800</xdr:colOff>
      <xdr:row>55</xdr:row>
      <xdr:rowOff>158952</xdr:rowOff>
    </xdr:to>
    <xdr:cxnSp macro="">
      <xdr:nvCxnSpPr>
        <xdr:cNvPr id="119" name="直線コネクタ 118"/>
        <xdr:cNvCxnSpPr/>
      </xdr:nvCxnSpPr>
      <xdr:spPr>
        <a:xfrm>
          <a:off x="2908300" y="9588561"/>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xdr:cNvSpPr txBox="1"/>
      </xdr:nvSpPr>
      <xdr:spPr>
        <a:xfrm>
          <a:off x="3530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15031</xdr:rowOff>
    </xdr:from>
    <xdr:to>
      <xdr:col>15</xdr:col>
      <xdr:colOff>50800</xdr:colOff>
      <xdr:row>55</xdr:row>
      <xdr:rowOff>158811</xdr:rowOff>
    </xdr:to>
    <xdr:cxnSp macro="">
      <xdr:nvCxnSpPr>
        <xdr:cNvPr id="122" name="直線コネクタ 121"/>
        <xdr:cNvCxnSpPr/>
      </xdr:nvCxnSpPr>
      <xdr:spPr>
        <a:xfrm>
          <a:off x="2019300" y="9101881"/>
          <a:ext cx="889000" cy="48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15031</xdr:rowOff>
    </xdr:from>
    <xdr:to>
      <xdr:col>10</xdr:col>
      <xdr:colOff>114300</xdr:colOff>
      <xdr:row>55</xdr:row>
      <xdr:rowOff>152122</xdr:rowOff>
    </xdr:to>
    <xdr:cxnSp macro="">
      <xdr:nvCxnSpPr>
        <xdr:cNvPr id="125" name="直線コネクタ 124"/>
        <xdr:cNvCxnSpPr/>
      </xdr:nvCxnSpPr>
      <xdr:spPr>
        <a:xfrm flipV="1">
          <a:off x="1130300" y="9101881"/>
          <a:ext cx="889000" cy="47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123542</xdr:rowOff>
    </xdr:from>
    <xdr:to>
      <xdr:col>24</xdr:col>
      <xdr:colOff>114300</xdr:colOff>
      <xdr:row>56</xdr:row>
      <xdr:rowOff>53692</xdr:rowOff>
    </xdr:to>
    <xdr:sp macro="" textlink="">
      <xdr:nvSpPr>
        <xdr:cNvPr id="135" name="楕円 134"/>
        <xdr:cNvSpPr/>
      </xdr:nvSpPr>
      <xdr:spPr>
        <a:xfrm>
          <a:off x="4584700" y="95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146419</xdr:rowOff>
    </xdr:from>
    <xdr:ext cx="599010" cy="259045"/>
    <xdr:sp macro="" textlink="">
      <xdr:nvSpPr>
        <xdr:cNvPr id="136" name="総務費該当値テキスト"/>
        <xdr:cNvSpPr txBox="1"/>
      </xdr:nvSpPr>
      <xdr:spPr>
        <a:xfrm>
          <a:off x="4686300" y="940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108152</xdr:rowOff>
    </xdr:from>
    <xdr:to>
      <xdr:col>20</xdr:col>
      <xdr:colOff>38100</xdr:colOff>
      <xdr:row>56</xdr:row>
      <xdr:rowOff>38302</xdr:rowOff>
    </xdr:to>
    <xdr:sp macro="" textlink="">
      <xdr:nvSpPr>
        <xdr:cNvPr id="137" name="楕円 136"/>
        <xdr:cNvSpPr/>
      </xdr:nvSpPr>
      <xdr:spPr>
        <a:xfrm>
          <a:off x="3746500" y="95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54829</xdr:rowOff>
    </xdr:from>
    <xdr:ext cx="599010" cy="259045"/>
    <xdr:sp macro="" textlink="">
      <xdr:nvSpPr>
        <xdr:cNvPr id="138" name="テキスト ボックス 137"/>
        <xdr:cNvSpPr txBox="1"/>
      </xdr:nvSpPr>
      <xdr:spPr>
        <a:xfrm>
          <a:off x="3497795" y="931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108011</xdr:rowOff>
    </xdr:from>
    <xdr:to>
      <xdr:col>15</xdr:col>
      <xdr:colOff>101600</xdr:colOff>
      <xdr:row>56</xdr:row>
      <xdr:rowOff>38161</xdr:rowOff>
    </xdr:to>
    <xdr:sp macro="" textlink="">
      <xdr:nvSpPr>
        <xdr:cNvPr id="139" name="楕円 138"/>
        <xdr:cNvSpPr/>
      </xdr:nvSpPr>
      <xdr:spPr>
        <a:xfrm>
          <a:off x="2857500" y="95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54688</xdr:rowOff>
    </xdr:from>
    <xdr:ext cx="599010" cy="259045"/>
    <xdr:sp macro="" textlink="">
      <xdr:nvSpPr>
        <xdr:cNvPr id="140" name="テキスト ボックス 139"/>
        <xdr:cNvSpPr txBox="1"/>
      </xdr:nvSpPr>
      <xdr:spPr>
        <a:xfrm>
          <a:off x="2608795" y="931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135681</xdr:rowOff>
    </xdr:from>
    <xdr:to>
      <xdr:col>10</xdr:col>
      <xdr:colOff>165100</xdr:colOff>
      <xdr:row>53</xdr:row>
      <xdr:rowOff>65831</xdr:rowOff>
    </xdr:to>
    <xdr:sp macro="" textlink="">
      <xdr:nvSpPr>
        <xdr:cNvPr id="141" name="楕円 140"/>
        <xdr:cNvSpPr/>
      </xdr:nvSpPr>
      <xdr:spPr>
        <a:xfrm>
          <a:off x="1968500" y="905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82358</xdr:rowOff>
    </xdr:from>
    <xdr:ext cx="599010" cy="259045"/>
    <xdr:sp macro="" textlink="">
      <xdr:nvSpPr>
        <xdr:cNvPr id="142" name="テキスト ボックス 141"/>
        <xdr:cNvSpPr txBox="1"/>
      </xdr:nvSpPr>
      <xdr:spPr>
        <a:xfrm>
          <a:off x="1719795" y="882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101322</xdr:rowOff>
    </xdr:from>
    <xdr:to>
      <xdr:col>6</xdr:col>
      <xdr:colOff>38100</xdr:colOff>
      <xdr:row>56</xdr:row>
      <xdr:rowOff>31472</xdr:rowOff>
    </xdr:to>
    <xdr:sp macro="" textlink="">
      <xdr:nvSpPr>
        <xdr:cNvPr id="143" name="楕円 142"/>
        <xdr:cNvSpPr/>
      </xdr:nvSpPr>
      <xdr:spPr>
        <a:xfrm>
          <a:off x="1079500" y="953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47999</xdr:rowOff>
    </xdr:from>
    <xdr:ext cx="599010" cy="259045"/>
    <xdr:sp macro="" textlink="">
      <xdr:nvSpPr>
        <xdr:cNvPr id="144" name="テキスト ボックス 143"/>
        <xdr:cNvSpPr txBox="1"/>
      </xdr:nvSpPr>
      <xdr:spPr>
        <a:xfrm>
          <a:off x="830795" y="930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90665</xdr:rowOff>
    </xdr:from>
    <xdr:to>
      <xdr:col>24</xdr:col>
      <xdr:colOff>63500</xdr:colOff>
      <xdr:row>75</xdr:row>
      <xdr:rowOff>25580</xdr:rowOff>
    </xdr:to>
    <xdr:cxnSp macro="">
      <xdr:nvCxnSpPr>
        <xdr:cNvPr id="176" name="直線コネクタ 175"/>
        <xdr:cNvCxnSpPr/>
      </xdr:nvCxnSpPr>
      <xdr:spPr>
        <a:xfrm flipV="1">
          <a:off x="3797300" y="12435065"/>
          <a:ext cx="838200" cy="44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124269</xdr:rowOff>
    </xdr:from>
    <xdr:to>
      <xdr:col>19</xdr:col>
      <xdr:colOff>177800</xdr:colOff>
      <xdr:row>75</xdr:row>
      <xdr:rowOff>25580</xdr:rowOff>
    </xdr:to>
    <xdr:cxnSp macro="">
      <xdr:nvCxnSpPr>
        <xdr:cNvPr id="179" name="直線コネクタ 178"/>
        <xdr:cNvCxnSpPr/>
      </xdr:nvCxnSpPr>
      <xdr:spPr>
        <a:xfrm>
          <a:off x="2908300" y="12640119"/>
          <a:ext cx="889000" cy="2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124269</xdr:rowOff>
    </xdr:from>
    <xdr:to>
      <xdr:col>15</xdr:col>
      <xdr:colOff>50800</xdr:colOff>
      <xdr:row>76</xdr:row>
      <xdr:rowOff>92788</xdr:rowOff>
    </xdr:to>
    <xdr:cxnSp macro="">
      <xdr:nvCxnSpPr>
        <xdr:cNvPr id="182" name="直線コネクタ 181"/>
        <xdr:cNvCxnSpPr/>
      </xdr:nvCxnSpPr>
      <xdr:spPr>
        <a:xfrm flipV="1">
          <a:off x="2019300" y="12640119"/>
          <a:ext cx="889000" cy="48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92788</xdr:rowOff>
    </xdr:from>
    <xdr:to>
      <xdr:col>10</xdr:col>
      <xdr:colOff>114300</xdr:colOff>
      <xdr:row>77</xdr:row>
      <xdr:rowOff>6051</xdr:rowOff>
    </xdr:to>
    <xdr:cxnSp macro="">
      <xdr:nvCxnSpPr>
        <xdr:cNvPr id="185" name="直線コネクタ 184"/>
        <xdr:cNvCxnSpPr/>
      </xdr:nvCxnSpPr>
      <xdr:spPr>
        <a:xfrm flipV="1">
          <a:off x="1130300" y="13122988"/>
          <a:ext cx="889000" cy="8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39865</xdr:rowOff>
    </xdr:from>
    <xdr:to>
      <xdr:col>24</xdr:col>
      <xdr:colOff>114300</xdr:colOff>
      <xdr:row>72</xdr:row>
      <xdr:rowOff>141465</xdr:rowOff>
    </xdr:to>
    <xdr:sp macro="" textlink="">
      <xdr:nvSpPr>
        <xdr:cNvPr id="195" name="楕円 194"/>
        <xdr:cNvSpPr/>
      </xdr:nvSpPr>
      <xdr:spPr>
        <a:xfrm>
          <a:off x="4584700" y="12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62742</xdr:rowOff>
    </xdr:from>
    <xdr:ext cx="599010" cy="259045"/>
    <xdr:sp macro="" textlink="">
      <xdr:nvSpPr>
        <xdr:cNvPr id="196" name="民生費該当値テキスト"/>
        <xdr:cNvSpPr txBox="1"/>
      </xdr:nvSpPr>
      <xdr:spPr>
        <a:xfrm>
          <a:off x="4686300" y="1223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146230</xdr:rowOff>
    </xdr:from>
    <xdr:to>
      <xdr:col>20</xdr:col>
      <xdr:colOff>38100</xdr:colOff>
      <xdr:row>75</xdr:row>
      <xdr:rowOff>76380</xdr:rowOff>
    </xdr:to>
    <xdr:sp macro="" textlink="">
      <xdr:nvSpPr>
        <xdr:cNvPr id="197" name="楕円 196"/>
        <xdr:cNvSpPr/>
      </xdr:nvSpPr>
      <xdr:spPr>
        <a:xfrm>
          <a:off x="3746500" y="128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92907</xdr:rowOff>
    </xdr:from>
    <xdr:ext cx="599010" cy="259045"/>
    <xdr:sp macro="" textlink="">
      <xdr:nvSpPr>
        <xdr:cNvPr id="198" name="テキスト ボックス 197"/>
        <xdr:cNvSpPr txBox="1"/>
      </xdr:nvSpPr>
      <xdr:spPr>
        <a:xfrm>
          <a:off x="3497795" y="1260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73469</xdr:rowOff>
    </xdr:from>
    <xdr:to>
      <xdr:col>15</xdr:col>
      <xdr:colOff>101600</xdr:colOff>
      <xdr:row>74</xdr:row>
      <xdr:rowOff>3619</xdr:rowOff>
    </xdr:to>
    <xdr:sp macro="" textlink="">
      <xdr:nvSpPr>
        <xdr:cNvPr id="199" name="楕円 198"/>
        <xdr:cNvSpPr/>
      </xdr:nvSpPr>
      <xdr:spPr>
        <a:xfrm>
          <a:off x="2857500" y="125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20146</xdr:rowOff>
    </xdr:from>
    <xdr:ext cx="599010" cy="259045"/>
    <xdr:sp macro="" textlink="">
      <xdr:nvSpPr>
        <xdr:cNvPr id="200" name="テキスト ボックス 199"/>
        <xdr:cNvSpPr txBox="1"/>
      </xdr:nvSpPr>
      <xdr:spPr>
        <a:xfrm>
          <a:off x="2608795" y="1236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41988</xdr:rowOff>
    </xdr:from>
    <xdr:to>
      <xdr:col>10</xdr:col>
      <xdr:colOff>165100</xdr:colOff>
      <xdr:row>76</xdr:row>
      <xdr:rowOff>143588</xdr:rowOff>
    </xdr:to>
    <xdr:sp macro="" textlink="">
      <xdr:nvSpPr>
        <xdr:cNvPr id="201" name="楕円 200"/>
        <xdr:cNvSpPr/>
      </xdr:nvSpPr>
      <xdr:spPr>
        <a:xfrm>
          <a:off x="1968500" y="130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160115</xdr:rowOff>
    </xdr:from>
    <xdr:ext cx="599010" cy="259045"/>
    <xdr:sp macro="" textlink="">
      <xdr:nvSpPr>
        <xdr:cNvPr id="202" name="テキスト ボックス 201"/>
        <xdr:cNvSpPr txBox="1"/>
      </xdr:nvSpPr>
      <xdr:spPr>
        <a:xfrm>
          <a:off x="1719795" y="1284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126701</xdr:rowOff>
    </xdr:from>
    <xdr:to>
      <xdr:col>6</xdr:col>
      <xdr:colOff>38100</xdr:colOff>
      <xdr:row>77</xdr:row>
      <xdr:rowOff>56851</xdr:rowOff>
    </xdr:to>
    <xdr:sp macro="" textlink="">
      <xdr:nvSpPr>
        <xdr:cNvPr id="203" name="楕円 202"/>
        <xdr:cNvSpPr/>
      </xdr:nvSpPr>
      <xdr:spPr>
        <a:xfrm>
          <a:off x="1079500" y="131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73378</xdr:rowOff>
    </xdr:from>
    <xdr:ext cx="599010" cy="259045"/>
    <xdr:sp macro="" textlink="">
      <xdr:nvSpPr>
        <xdr:cNvPr id="204" name="テキスト ボックス 203"/>
        <xdr:cNvSpPr txBox="1"/>
      </xdr:nvSpPr>
      <xdr:spPr>
        <a:xfrm>
          <a:off x="830795" y="1293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63919</xdr:rowOff>
    </xdr:from>
    <xdr:to>
      <xdr:col>24</xdr:col>
      <xdr:colOff>63500</xdr:colOff>
      <xdr:row>94</xdr:row>
      <xdr:rowOff>77521</xdr:rowOff>
    </xdr:to>
    <xdr:cxnSp macro="">
      <xdr:nvCxnSpPr>
        <xdr:cNvPr id="234" name="直線コネクタ 233"/>
        <xdr:cNvCxnSpPr/>
      </xdr:nvCxnSpPr>
      <xdr:spPr>
        <a:xfrm>
          <a:off x="3797300" y="16180219"/>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5" name="衛生費平均値テキスト"/>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63919</xdr:rowOff>
    </xdr:from>
    <xdr:to>
      <xdr:col>19</xdr:col>
      <xdr:colOff>177800</xdr:colOff>
      <xdr:row>94</xdr:row>
      <xdr:rowOff>169304</xdr:rowOff>
    </xdr:to>
    <xdr:cxnSp macro="">
      <xdr:nvCxnSpPr>
        <xdr:cNvPr id="237" name="直線コネクタ 236"/>
        <xdr:cNvCxnSpPr/>
      </xdr:nvCxnSpPr>
      <xdr:spPr>
        <a:xfrm flipV="1">
          <a:off x="2908300" y="16180219"/>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9" name="テキスト ボックス 238"/>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164255</xdr:rowOff>
    </xdr:from>
    <xdr:to>
      <xdr:col>15</xdr:col>
      <xdr:colOff>50800</xdr:colOff>
      <xdr:row>94</xdr:row>
      <xdr:rowOff>169304</xdr:rowOff>
    </xdr:to>
    <xdr:cxnSp macro="">
      <xdr:nvCxnSpPr>
        <xdr:cNvPr id="240" name="直線コネクタ 239"/>
        <xdr:cNvCxnSpPr/>
      </xdr:nvCxnSpPr>
      <xdr:spPr>
        <a:xfrm>
          <a:off x="2019300" y="16280555"/>
          <a:ext cx="889000" cy="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2" name="テキスト ボックス 241"/>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164255</xdr:rowOff>
    </xdr:from>
    <xdr:to>
      <xdr:col>10</xdr:col>
      <xdr:colOff>114300</xdr:colOff>
      <xdr:row>95</xdr:row>
      <xdr:rowOff>45707</xdr:rowOff>
    </xdr:to>
    <xdr:cxnSp macro="">
      <xdr:nvCxnSpPr>
        <xdr:cNvPr id="243" name="直線コネクタ 242"/>
        <xdr:cNvCxnSpPr/>
      </xdr:nvCxnSpPr>
      <xdr:spPr>
        <a:xfrm flipV="1">
          <a:off x="1130300" y="16280555"/>
          <a:ext cx="889000" cy="5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5" name="テキスト ボックス 244"/>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7" name="テキスト ボックス 246"/>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26721</xdr:rowOff>
    </xdr:from>
    <xdr:to>
      <xdr:col>24</xdr:col>
      <xdr:colOff>114300</xdr:colOff>
      <xdr:row>94</xdr:row>
      <xdr:rowOff>128321</xdr:rowOff>
    </xdr:to>
    <xdr:sp macro="" textlink="">
      <xdr:nvSpPr>
        <xdr:cNvPr id="253" name="楕円 252"/>
        <xdr:cNvSpPr/>
      </xdr:nvSpPr>
      <xdr:spPr>
        <a:xfrm>
          <a:off x="4584700" y="1614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49598</xdr:rowOff>
    </xdr:from>
    <xdr:ext cx="534377" cy="259045"/>
    <xdr:sp macro="" textlink="">
      <xdr:nvSpPr>
        <xdr:cNvPr id="254" name="衛生費該当値テキスト"/>
        <xdr:cNvSpPr txBox="1"/>
      </xdr:nvSpPr>
      <xdr:spPr>
        <a:xfrm>
          <a:off x="4686300" y="159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13119</xdr:rowOff>
    </xdr:from>
    <xdr:to>
      <xdr:col>20</xdr:col>
      <xdr:colOff>38100</xdr:colOff>
      <xdr:row>94</xdr:row>
      <xdr:rowOff>114719</xdr:rowOff>
    </xdr:to>
    <xdr:sp macro="" textlink="">
      <xdr:nvSpPr>
        <xdr:cNvPr id="255" name="楕円 254"/>
        <xdr:cNvSpPr/>
      </xdr:nvSpPr>
      <xdr:spPr>
        <a:xfrm>
          <a:off x="3746500" y="161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131246</xdr:rowOff>
    </xdr:from>
    <xdr:ext cx="534377" cy="259045"/>
    <xdr:sp macro="" textlink="">
      <xdr:nvSpPr>
        <xdr:cNvPr id="256" name="テキスト ボックス 255"/>
        <xdr:cNvSpPr txBox="1"/>
      </xdr:nvSpPr>
      <xdr:spPr>
        <a:xfrm>
          <a:off x="3530111" y="159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118504</xdr:rowOff>
    </xdr:from>
    <xdr:to>
      <xdr:col>15</xdr:col>
      <xdr:colOff>101600</xdr:colOff>
      <xdr:row>95</xdr:row>
      <xdr:rowOff>48654</xdr:rowOff>
    </xdr:to>
    <xdr:sp macro="" textlink="">
      <xdr:nvSpPr>
        <xdr:cNvPr id="257" name="楕円 256"/>
        <xdr:cNvSpPr/>
      </xdr:nvSpPr>
      <xdr:spPr>
        <a:xfrm>
          <a:off x="2857500" y="162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65181</xdr:rowOff>
    </xdr:from>
    <xdr:ext cx="534377" cy="259045"/>
    <xdr:sp macro="" textlink="">
      <xdr:nvSpPr>
        <xdr:cNvPr id="258" name="テキスト ボックス 257"/>
        <xdr:cNvSpPr txBox="1"/>
      </xdr:nvSpPr>
      <xdr:spPr>
        <a:xfrm>
          <a:off x="2641111" y="160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113455</xdr:rowOff>
    </xdr:from>
    <xdr:to>
      <xdr:col>10</xdr:col>
      <xdr:colOff>165100</xdr:colOff>
      <xdr:row>95</xdr:row>
      <xdr:rowOff>43605</xdr:rowOff>
    </xdr:to>
    <xdr:sp macro="" textlink="">
      <xdr:nvSpPr>
        <xdr:cNvPr id="259" name="楕円 258"/>
        <xdr:cNvSpPr/>
      </xdr:nvSpPr>
      <xdr:spPr>
        <a:xfrm>
          <a:off x="1968500" y="162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60132</xdr:rowOff>
    </xdr:from>
    <xdr:ext cx="534377" cy="259045"/>
    <xdr:sp macro="" textlink="">
      <xdr:nvSpPr>
        <xdr:cNvPr id="260" name="テキスト ボックス 259"/>
        <xdr:cNvSpPr txBox="1"/>
      </xdr:nvSpPr>
      <xdr:spPr>
        <a:xfrm>
          <a:off x="1752111" y="1600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166357</xdr:rowOff>
    </xdr:from>
    <xdr:to>
      <xdr:col>6</xdr:col>
      <xdr:colOff>38100</xdr:colOff>
      <xdr:row>95</xdr:row>
      <xdr:rowOff>96507</xdr:rowOff>
    </xdr:to>
    <xdr:sp macro="" textlink="">
      <xdr:nvSpPr>
        <xdr:cNvPr id="261" name="楕円 260"/>
        <xdr:cNvSpPr/>
      </xdr:nvSpPr>
      <xdr:spPr>
        <a:xfrm>
          <a:off x="1079500" y="162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113034</xdr:rowOff>
    </xdr:from>
    <xdr:ext cx="534377" cy="259045"/>
    <xdr:sp macro="" textlink="">
      <xdr:nvSpPr>
        <xdr:cNvPr id="262" name="テキスト ボックス 261"/>
        <xdr:cNvSpPr txBox="1"/>
      </xdr:nvSpPr>
      <xdr:spPr>
        <a:xfrm>
          <a:off x="863111" y="160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138557</xdr:rowOff>
    </xdr:from>
    <xdr:to>
      <xdr:col>55</xdr:col>
      <xdr:colOff>0</xdr:colOff>
      <xdr:row>29</xdr:row>
      <xdr:rowOff>166370</xdr:rowOff>
    </xdr:to>
    <xdr:cxnSp macro="">
      <xdr:nvCxnSpPr>
        <xdr:cNvPr id="291" name="直線コネクタ 290"/>
        <xdr:cNvCxnSpPr/>
      </xdr:nvCxnSpPr>
      <xdr:spPr>
        <a:xfrm>
          <a:off x="9639300" y="5110607"/>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25798</xdr:rowOff>
    </xdr:from>
    <xdr:ext cx="378565" cy="259045"/>
    <xdr:sp macro="" textlink="">
      <xdr:nvSpPr>
        <xdr:cNvPr id="292" name="労働費平均値テキスト"/>
        <xdr:cNvSpPr txBox="1"/>
      </xdr:nvSpPr>
      <xdr:spPr>
        <a:xfrm>
          <a:off x="10528300" y="6369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138557</xdr:rowOff>
    </xdr:from>
    <xdr:to>
      <xdr:col>50</xdr:col>
      <xdr:colOff>114300</xdr:colOff>
      <xdr:row>30</xdr:row>
      <xdr:rowOff>44450</xdr:rowOff>
    </xdr:to>
    <xdr:cxnSp macro="">
      <xdr:nvCxnSpPr>
        <xdr:cNvPr id="294" name="直線コネクタ 293"/>
        <xdr:cNvCxnSpPr/>
      </xdr:nvCxnSpPr>
      <xdr:spPr>
        <a:xfrm flipV="1">
          <a:off x="8750300" y="5110607"/>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36847</xdr:rowOff>
    </xdr:from>
    <xdr:ext cx="469744" cy="259045"/>
    <xdr:sp macro="" textlink="">
      <xdr:nvSpPr>
        <xdr:cNvPr id="296" name="テキスト ボックス 295"/>
        <xdr:cNvSpPr txBox="1"/>
      </xdr:nvSpPr>
      <xdr:spPr>
        <a:xfrm>
          <a:off x="9404428"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44450</xdr:rowOff>
    </xdr:from>
    <xdr:to>
      <xdr:col>45</xdr:col>
      <xdr:colOff>177800</xdr:colOff>
      <xdr:row>30</xdr:row>
      <xdr:rowOff>70358</xdr:rowOff>
    </xdr:to>
    <xdr:cxnSp macro="">
      <xdr:nvCxnSpPr>
        <xdr:cNvPr id="297" name="直線コネクタ 296"/>
        <xdr:cNvCxnSpPr/>
      </xdr:nvCxnSpPr>
      <xdr:spPr>
        <a:xfrm flipV="1">
          <a:off x="7861300" y="5187950"/>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24655</xdr:rowOff>
    </xdr:from>
    <xdr:ext cx="378565" cy="259045"/>
    <xdr:sp macro="" textlink="">
      <xdr:nvSpPr>
        <xdr:cNvPr id="299" name="テキスト ボックス 298"/>
        <xdr:cNvSpPr txBox="1"/>
      </xdr:nvSpPr>
      <xdr:spPr>
        <a:xfrm>
          <a:off x="8561017" y="653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70358</xdr:rowOff>
    </xdr:from>
    <xdr:to>
      <xdr:col>41</xdr:col>
      <xdr:colOff>50800</xdr:colOff>
      <xdr:row>30</xdr:row>
      <xdr:rowOff>116078</xdr:rowOff>
    </xdr:to>
    <xdr:cxnSp macro="">
      <xdr:nvCxnSpPr>
        <xdr:cNvPr id="300" name="直線コネクタ 299"/>
        <xdr:cNvCxnSpPr/>
      </xdr:nvCxnSpPr>
      <xdr:spPr>
        <a:xfrm flipV="1">
          <a:off x="6972300" y="52138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80662</xdr:rowOff>
    </xdr:from>
    <xdr:ext cx="378565" cy="259045"/>
    <xdr:sp macro="" textlink="">
      <xdr:nvSpPr>
        <xdr:cNvPr id="302" name="テキスト ボックス 301"/>
        <xdr:cNvSpPr txBox="1"/>
      </xdr:nvSpPr>
      <xdr:spPr>
        <a:xfrm>
          <a:off x="7672017" y="642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159148</xdr:rowOff>
    </xdr:from>
    <xdr:ext cx="378565" cy="259045"/>
    <xdr:sp macro="" textlink="">
      <xdr:nvSpPr>
        <xdr:cNvPr id="304" name="テキスト ボックス 303"/>
        <xdr:cNvSpPr txBox="1"/>
      </xdr:nvSpPr>
      <xdr:spPr>
        <a:xfrm>
          <a:off x="6783017" y="650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115570</xdr:rowOff>
    </xdr:from>
    <xdr:to>
      <xdr:col>55</xdr:col>
      <xdr:colOff>50800</xdr:colOff>
      <xdr:row>30</xdr:row>
      <xdr:rowOff>45720</xdr:rowOff>
    </xdr:to>
    <xdr:sp macro="" textlink="">
      <xdr:nvSpPr>
        <xdr:cNvPr id="310" name="楕円 309"/>
        <xdr:cNvSpPr/>
      </xdr:nvSpPr>
      <xdr:spPr>
        <a:xfrm>
          <a:off x="10426700" y="50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68597</xdr:rowOff>
    </xdr:from>
    <xdr:ext cx="469744" cy="259045"/>
    <xdr:sp macro="" textlink="">
      <xdr:nvSpPr>
        <xdr:cNvPr id="311" name="労働費該当値テキスト"/>
        <xdr:cNvSpPr txBox="1"/>
      </xdr:nvSpPr>
      <xdr:spPr>
        <a:xfrm>
          <a:off x="10528300" y="50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87757</xdr:rowOff>
    </xdr:from>
    <xdr:to>
      <xdr:col>50</xdr:col>
      <xdr:colOff>165100</xdr:colOff>
      <xdr:row>30</xdr:row>
      <xdr:rowOff>17907</xdr:rowOff>
    </xdr:to>
    <xdr:sp macro="" textlink="">
      <xdr:nvSpPr>
        <xdr:cNvPr id="312" name="楕円 311"/>
        <xdr:cNvSpPr/>
      </xdr:nvSpPr>
      <xdr:spPr>
        <a:xfrm>
          <a:off x="9588500" y="505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34434</xdr:rowOff>
    </xdr:from>
    <xdr:ext cx="469744" cy="259045"/>
    <xdr:sp macro="" textlink="">
      <xdr:nvSpPr>
        <xdr:cNvPr id="313" name="テキスト ボックス 312"/>
        <xdr:cNvSpPr txBox="1"/>
      </xdr:nvSpPr>
      <xdr:spPr>
        <a:xfrm>
          <a:off x="9404428" y="48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165100</xdr:rowOff>
    </xdr:from>
    <xdr:to>
      <xdr:col>46</xdr:col>
      <xdr:colOff>38100</xdr:colOff>
      <xdr:row>30</xdr:row>
      <xdr:rowOff>95250</xdr:rowOff>
    </xdr:to>
    <xdr:sp macro="" textlink="">
      <xdr:nvSpPr>
        <xdr:cNvPr id="314" name="楕円 313"/>
        <xdr:cNvSpPr/>
      </xdr:nvSpPr>
      <xdr:spPr>
        <a:xfrm>
          <a:off x="8699500" y="51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111777</xdr:rowOff>
    </xdr:from>
    <xdr:ext cx="469744" cy="259045"/>
    <xdr:sp macro="" textlink="">
      <xdr:nvSpPr>
        <xdr:cNvPr id="315" name="テキスト ボックス 314"/>
        <xdr:cNvSpPr txBox="1"/>
      </xdr:nvSpPr>
      <xdr:spPr>
        <a:xfrm>
          <a:off x="8515428" y="49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19558</xdr:rowOff>
    </xdr:from>
    <xdr:to>
      <xdr:col>41</xdr:col>
      <xdr:colOff>101600</xdr:colOff>
      <xdr:row>30</xdr:row>
      <xdr:rowOff>121158</xdr:rowOff>
    </xdr:to>
    <xdr:sp macro="" textlink="">
      <xdr:nvSpPr>
        <xdr:cNvPr id="316" name="楕円 315"/>
        <xdr:cNvSpPr/>
      </xdr:nvSpPr>
      <xdr:spPr>
        <a:xfrm>
          <a:off x="7810500" y="51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137685</xdr:rowOff>
    </xdr:from>
    <xdr:ext cx="469744" cy="259045"/>
    <xdr:sp macro="" textlink="">
      <xdr:nvSpPr>
        <xdr:cNvPr id="317" name="テキスト ボックス 316"/>
        <xdr:cNvSpPr txBox="1"/>
      </xdr:nvSpPr>
      <xdr:spPr>
        <a:xfrm>
          <a:off x="7626428" y="49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65278</xdr:rowOff>
    </xdr:from>
    <xdr:to>
      <xdr:col>36</xdr:col>
      <xdr:colOff>165100</xdr:colOff>
      <xdr:row>30</xdr:row>
      <xdr:rowOff>166878</xdr:rowOff>
    </xdr:to>
    <xdr:sp macro="" textlink="">
      <xdr:nvSpPr>
        <xdr:cNvPr id="318" name="楕円 317"/>
        <xdr:cNvSpPr/>
      </xdr:nvSpPr>
      <xdr:spPr>
        <a:xfrm>
          <a:off x="6921500" y="52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11955</xdr:rowOff>
    </xdr:from>
    <xdr:ext cx="469744" cy="259045"/>
    <xdr:sp macro="" textlink="">
      <xdr:nvSpPr>
        <xdr:cNvPr id="319" name="テキスト ボックス 318"/>
        <xdr:cNvSpPr txBox="1"/>
      </xdr:nvSpPr>
      <xdr:spPr>
        <a:xfrm>
          <a:off x="6737428" y="49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108724</xdr:rowOff>
    </xdr:from>
    <xdr:to>
      <xdr:col>55</xdr:col>
      <xdr:colOff>0</xdr:colOff>
      <xdr:row>54</xdr:row>
      <xdr:rowOff>22066</xdr:rowOff>
    </xdr:to>
    <xdr:cxnSp macro="">
      <xdr:nvCxnSpPr>
        <xdr:cNvPr id="348" name="直線コネクタ 347"/>
        <xdr:cNvCxnSpPr/>
      </xdr:nvCxnSpPr>
      <xdr:spPr>
        <a:xfrm>
          <a:off x="9639300" y="9195574"/>
          <a:ext cx="838200" cy="8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108724</xdr:rowOff>
    </xdr:from>
    <xdr:to>
      <xdr:col>50</xdr:col>
      <xdr:colOff>114300</xdr:colOff>
      <xdr:row>54</xdr:row>
      <xdr:rowOff>111011</xdr:rowOff>
    </xdr:to>
    <xdr:cxnSp macro="">
      <xdr:nvCxnSpPr>
        <xdr:cNvPr id="351" name="直線コネクタ 350"/>
        <xdr:cNvCxnSpPr/>
      </xdr:nvCxnSpPr>
      <xdr:spPr>
        <a:xfrm flipV="1">
          <a:off x="8750300" y="919557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75749</xdr:rowOff>
    </xdr:from>
    <xdr:to>
      <xdr:col>45</xdr:col>
      <xdr:colOff>177800</xdr:colOff>
      <xdr:row>54</xdr:row>
      <xdr:rowOff>111011</xdr:rowOff>
    </xdr:to>
    <xdr:cxnSp macro="">
      <xdr:nvCxnSpPr>
        <xdr:cNvPr id="354" name="直線コネクタ 353"/>
        <xdr:cNvCxnSpPr/>
      </xdr:nvCxnSpPr>
      <xdr:spPr>
        <a:xfrm>
          <a:off x="7861300" y="9334049"/>
          <a:ext cx="889000" cy="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154578</xdr:rowOff>
    </xdr:from>
    <xdr:to>
      <xdr:col>41</xdr:col>
      <xdr:colOff>50800</xdr:colOff>
      <xdr:row>54</xdr:row>
      <xdr:rowOff>75749</xdr:rowOff>
    </xdr:to>
    <xdr:cxnSp macro="">
      <xdr:nvCxnSpPr>
        <xdr:cNvPr id="357" name="直線コネクタ 356"/>
        <xdr:cNvCxnSpPr/>
      </xdr:nvCxnSpPr>
      <xdr:spPr>
        <a:xfrm>
          <a:off x="6972300" y="9241428"/>
          <a:ext cx="889000" cy="9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142716</xdr:rowOff>
    </xdr:from>
    <xdr:to>
      <xdr:col>55</xdr:col>
      <xdr:colOff>50800</xdr:colOff>
      <xdr:row>54</xdr:row>
      <xdr:rowOff>72866</xdr:rowOff>
    </xdr:to>
    <xdr:sp macro="" textlink="">
      <xdr:nvSpPr>
        <xdr:cNvPr id="367" name="楕円 366"/>
        <xdr:cNvSpPr/>
      </xdr:nvSpPr>
      <xdr:spPr>
        <a:xfrm>
          <a:off x="10426700" y="9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165593</xdr:rowOff>
    </xdr:from>
    <xdr:ext cx="534377" cy="259045"/>
    <xdr:sp macro="" textlink="">
      <xdr:nvSpPr>
        <xdr:cNvPr id="368" name="農林水産業費該当値テキスト"/>
        <xdr:cNvSpPr txBox="1"/>
      </xdr:nvSpPr>
      <xdr:spPr>
        <a:xfrm>
          <a:off x="10528300" y="908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57924</xdr:rowOff>
    </xdr:from>
    <xdr:to>
      <xdr:col>50</xdr:col>
      <xdr:colOff>165100</xdr:colOff>
      <xdr:row>53</xdr:row>
      <xdr:rowOff>159524</xdr:rowOff>
    </xdr:to>
    <xdr:sp macro="" textlink="">
      <xdr:nvSpPr>
        <xdr:cNvPr id="369" name="楕円 368"/>
        <xdr:cNvSpPr/>
      </xdr:nvSpPr>
      <xdr:spPr>
        <a:xfrm>
          <a:off x="9588500" y="914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4601</xdr:rowOff>
    </xdr:from>
    <xdr:ext cx="534377" cy="259045"/>
    <xdr:sp macro="" textlink="">
      <xdr:nvSpPr>
        <xdr:cNvPr id="370" name="テキスト ボックス 369"/>
        <xdr:cNvSpPr txBox="1"/>
      </xdr:nvSpPr>
      <xdr:spPr>
        <a:xfrm>
          <a:off x="9372111" y="892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60211</xdr:rowOff>
    </xdr:from>
    <xdr:to>
      <xdr:col>46</xdr:col>
      <xdr:colOff>38100</xdr:colOff>
      <xdr:row>54</xdr:row>
      <xdr:rowOff>161811</xdr:rowOff>
    </xdr:to>
    <xdr:sp macro="" textlink="">
      <xdr:nvSpPr>
        <xdr:cNvPr id="371" name="楕円 370"/>
        <xdr:cNvSpPr/>
      </xdr:nvSpPr>
      <xdr:spPr>
        <a:xfrm>
          <a:off x="8699500" y="93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6888</xdr:rowOff>
    </xdr:from>
    <xdr:ext cx="534377" cy="259045"/>
    <xdr:sp macro="" textlink="">
      <xdr:nvSpPr>
        <xdr:cNvPr id="372" name="テキスト ボックス 371"/>
        <xdr:cNvSpPr txBox="1"/>
      </xdr:nvSpPr>
      <xdr:spPr>
        <a:xfrm>
          <a:off x="8483111" y="909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24949</xdr:rowOff>
    </xdr:from>
    <xdr:to>
      <xdr:col>41</xdr:col>
      <xdr:colOff>101600</xdr:colOff>
      <xdr:row>54</xdr:row>
      <xdr:rowOff>126549</xdr:rowOff>
    </xdr:to>
    <xdr:sp macro="" textlink="">
      <xdr:nvSpPr>
        <xdr:cNvPr id="373" name="楕円 372"/>
        <xdr:cNvSpPr/>
      </xdr:nvSpPr>
      <xdr:spPr>
        <a:xfrm>
          <a:off x="7810500" y="92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143076</xdr:rowOff>
    </xdr:from>
    <xdr:ext cx="534377" cy="259045"/>
    <xdr:sp macro="" textlink="">
      <xdr:nvSpPr>
        <xdr:cNvPr id="374" name="テキスト ボックス 373"/>
        <xdr:cNvSpPr txBox="1"/>
      </xdr:nvSpPr>
      <xdr:spPr>
        <a:xfrm>
          <a:off x="7594111" y="905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103778</xdr:rowOff>
    </xdr:from>
    <xdr:to>
      <xdr:col>36</xdr:col>
      <xdr:colOff>165100</xdr:colOff>
      <xdr:row>54</xdr:row>
      <xdr:rowOff>33928</xdr:rowOff>
    </xdr:to>
    <xdr:sp macro="" textlink="">
      <xdr:nvSpPr>
        <xdr:cNvPr id="375" name="楕円 374"/>
        <xdr:cNvSpPr/>
      </xdr:nvSpPr>
      <xdr:spPr>
        <a:xfrm>
          <a:off x="6921500" y="91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50455</xdr:rowOff>
    </xdr:from>
    <xdr:ext cx="534377" cy="259045"/>
    <xdr:sp macro="" textlink="">
      <xdr:nvSpPr>
        <xdr:cNvPr id="376" name="テキスト ボックス 375"/>
        <xdr:cNvSpPr txBox="1"/>
      </xdr:nvSpPr>
      <xdr:spPr>
        <a:xfrm>
          <a:off x="6705111" y="896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57437</xdr:rowOff>
    </xdr:from>
    <xdr:to>
      <xdr:col>55</xdr:col>
      <xdr:colOff>0</xdr:colOff>
      <xdr:row>75</xdr:row>
      <xdr:rowOff>108153</xdr:rowOff>
    </xdr:to>
    <xdr:cxnSp macro="">
      <xdr:nvCxnSpPr>
        <xdr:cNvPr id="407" name="直線コネクタ 406"/>
        <xdr:cNvCxnSpPr/>
      </xdr:nvCxnSpPr>
      <xdr:spPr>
        <a:xfrm flipV="1">
          <a:off x="9639300" y="12916187"/>
          <a:ext cx="838200" cy="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34180</xdr:rowOff>
    </xdr:from>
    <xdr:ext cx="534377" cy="259045"/>
    <xdr:sp macro="" textlink="">
      <xdr:nvSpPr>
        <xdr:cNvPr id="408" name="商工費平均値テキスト"/>
        <xdr:cNvSpPr txBox="1"/>
      </xdr:nvSpPr>
      <xdr:spPr>
        <a:xfrm>
          <a:off x="10528300" y="1289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108153</xdr:rowOff>
    </xdr:from>
    <xdr:to>
      <xdr:col>50</xdr:col>
      <xdr:colOff>114300</xdr:colOff>
      <xdr:row>75</xdr:row>
      <xdr:rowOff>124514</xdr:rowOff>
    </xdr:to>
    <xdr:cxnSp macro="">
      <xdr:nvCxnSpPr>
        <xdr:cNvPr id="410" name="直線コネクタ 409"/>
        <xdr:cNvCxnSpPr/>
      </xdr:nvCxnSpPr>
      <xdr:spPr>
        <a:xfrm flipV="1">
          <a:off x="8750300" y="12966903"/>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2" name="テキスト ボックス 411"/>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138394</xdr:rowOff>
    </xdr:from>
    <xdr:to>
      <xdr:col>45</xdr:col>
      <xdr:colOff>177800</xdr:colOff>
      <xdr:row>75</xdr:row>
      <xdr:rowOff>124514</xdr:rowOff>
    </xdr:to>
    <xdr:cxnSp macro="">
      <xdr:nvCxnSpPr>
        <xdr:cNvPr id="413" name="直線コネクタ 412"/>
        <xdr:cNvCxnSpPr/>
      </xdr:nvCxnSpPr>
      <xdr:spPr>
        <a:xfrm>
          <a:off x="7861300" y="12825694"/>
          <a:ext cx="889000" cy="15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5" name="テキスト ボックス 414"/>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138394</xdr:rowOff>
    </xdr:from>
    <xdr:to>
      <xdr:col>41</xdr:col>
      <xdr:colOff>50800</xdr:colOff>
      <xdr:row>75</xdr:row>
      <xdr:rowOff>38234</xdr:rowOff>
    </xdr:to>
    <xdr:cxnSp macro="">
      <xdr:nvCxnSpPr>
        <xdr:cNvPr id="416" name="直線コネクタ 415"/>
        <xdr:cNvCxnSpPr/>
      </xdr:nvCxnSpPr>
      <xdr:spPr>
        <a:xfrm flipV="1">
          <a:off x="6972300" y="12825694"/>
          <a:ext cx="889000" cy="7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8" name="テキスト ボックス 417"/>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6637</xdr:rowOff>
    </xdr:from>
    <xdr:to>
      <xdr:col>55</xdr:col>
      <xdr:colOff>50800</xdr:colOff>
      <xdr:row>75</xdr:row>
      <xdr:rowOff>108237</xdr:rowOff>
    </xdr:to>
    <xdr:sp macro="" textlink="">
      <xdr:nvSpPr>
        <xdr:cNvPr id="426" name="楕円 425"/>
        <xdr:cNvSpPr/>
      </xdr:nvSpPr>
      <xdr:spPr>
        <a:xfrm>
          <a:off x="10426700" y="1286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29514</xdr:rowOff>
    </xdr:from>
    <xdr:ext cx="534377" cy="259045"/>
    <xdr:sp macro="" textlink="">
      <xdr:nvSpPr>
        <xdr:cNvPr id="427" name="商工費該当値テキスト"/>
        <xdr:cNvSpPr txBox="1"/>
      </xdr:nvSpPr>
      <xdr:spPr>
        <a:xfrm>
          <a:off x="10528300" y="1271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57353</xdr:rowOff>
    </xdr:from>
    <xdr:to>
      <xdr:col>50</xdr:col>
      <xdr:colOff>165100</xdr:colOff>
      <xdr:row>75</xdr:row>
      <xdr:rowOff>158953</xdr:rowOff>
    </xdr:to>
    <xdr:sp macro="" textlink="">
      <xdr:nvSpPr>
        <xdr:cNvPr id="428" name="楕円 427"/>
        <xdr:cNvSpPr/>
      </xdr:nvSpPr>
      <xdr:spPr>
        <a:xfrm>
          <a:off x="9588500" y="12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150080</xdr:rowOff>
    </xdr:from>
    <xdr:ext cx="534377" cy="259045"/>
    <xdr:sp macro="" textlink="">
      <xdr:nvSpPr>
        <xdr:cNvPr id="429" name="テキスト ボックス 428"/>
        <xdr:cNvSpPr txBox="1"/>
      </xdr:nvSpPr>
      <xdr:spPr>
        <a:xfrm>
          <a:off x="9372111" y="1300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73714</xdr:rowOff>
    </xdr:from>
    <xdr:to>
      <xdr:col>46</xdr:col>
      <xdr:colOff>38100</xdr:colOff>
      <xdr:row>76</xdr:row>
      <xdr:rowOff>3863</xdr:rowOff>
    </xdr:to>
    <xdr:sp macro="" textlink="">
      <xdr:nvSpPr>
        <xdr:cNvPr id="430" name="楕円 429"/>
        <xdr:cNvSpPr/>
      </xdr:nvSpPr>
      <xdr:spPr>
        <a:xfrm>
          <a:off x="8699500" y="12932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166442</xdr:rowOff>
    </xdr:from>
    <xdr:ext cx="534377" cy="259045"/>
    <xdr:sp macro="" textlink="">
      <xdr:nvSpPr>
        <xdr:cNvPr id="431" name="テキスト ボックス 430"/>
        <xdr:cNvSpPr txBox="1"/>
      </xdr:nvSpPr>
      <xdr:spPr>
        <a:xfrm>
          <a:off x="8483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87594</xdr:rowOff>
    </xdr:from>
    <xdr:to>
      <xdr:col>41</xdr:col>
      <xdr:colOff>101600</xdr:colOff>
      <xdr:row>75</xdr:row>
      <xdr:rowOff>17744</xdr:rowOff>
    </xdr:to>
    <xdr:sp macro="" textlink="">
      <xdr:nvSpPr>
        <xdr:cNvPr id="432" name="楕円 431"/>
        <xdr:cNvSpPr/>
      </xdr:nvSpPr>
      <xdr:spPr>
        <a:xfrm>
          <a:off x="7810500" y="127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34271</xdr:rowOff>
    </xdr:from>
    <xdr:ext cx="534377" cy="259045"/>
    <xdr:sp macro="" textlink="">
      <xdr:nvSpPr>
        <xdr:cNvPr id="433" name="テキスト ボックス 432"/>
        <xdr:cNvSpPr txBox="1"/>
      </xdr:nvSpPr>
      <xdr:spPr>
        <a:xfrm>
          <a:off x="7594111" y="1255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158884</xdr:rowOff>
    </xdr:from>
    <xdr:to>
      <xdr:col>36</xdr:col>
      <xdr:colOff>165100</xdr:colOff>
      <xdr:row>75</xdr:row>
      <xdr:rowOff>89034</xdr:rowOff>
    </xdr:to>
    <xdr:sp macro="" textlink="">
      <xdr:nvSpPr>
        <xdr:cNvPr id="434" name="楕円 433"/>
        <xdr:cNvSpPr/>
      </xdr:nvSpPr>
      <xdr:spPr>
        <a:xfrm>
          <a:off x="6921500" y="1284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105561</xdr:rowOff>
    </xdr:from>
    <xdr:ext cx="534377" cy="259045"/>
    <xdr:sp macro="" textlink="">
      <xdr:nvSpPr>
        <xdr:cNvPr id="435" name="テキスト ボックス 434"/>
        <xdr:cNvSpPr txBox="1"/>
      </xdr:nvSpPr>
      <xdr:spPr>
        <a:xfrm>
          <a:off x="6705111" y="1262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7131</xdr:rowOff>
    </xdr:from>
    <xdr:to>
      <xdr:col>55</xdr:col>
      <xdr:colOff>0</xdr:colOff>
      <xdr:row>92</xdr:row>
      <xdr:rowOff>8731</xdr:rowOff>
    </xdr:to>
    <xdr:cxnSp macro="">
      <xdr:nvCxnSpPr>
        <xdr:cNvPr id="465" name="直線コネクタ 464"/>
        <xdr:cNvCxnSpPr/>
      </xdr:nvCxnSpPr>
      <xdr:spPr>
        <a:xfrm flipV="1">
          <a:off x="9639300" y="15609081"/>
          <a:ext cx="838200" cy="1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154291</xdr:rowOff>
    </xdr:from>
    <xdr:ext cx="534377" cy="259045"/>
    <xdr:sp macro="" textlink="">
      <xdr:nvSpPr>
        <xdr:cNvPr id="466" name="土木費平均値テキスト"/>
        <xdr:cNvSpPr txBox="1"/>
      </xdr:nvSpPr>
      <xdr:spPr>
        <a:xfrm>
          <a:off x="10528300" y="16270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8731</xdr:rowOff>
    </xdr:from>
    <xdr:to>
      <xdr:col>50</xdr:col>
      <xdr:colOff>114300</xdr:colOff>
      <xdr:row>92</xdr:row>
      <xdr:rowOff>19514</xdr:rowOff>
    </xdr:to>
    <xdr:cxnSp macro="">
      <xdr:nvCxnSpPr>
        <xdr:cNvPr id="468" name="直線コネクタ 467"/>
        <xdr:cNvCxnSpPr/>
      </xdr:nvCxnSpPr>
      <xdr:spPr>
        <a:xfrm flipV="1">
          <a:off x="8750300" y="15782131"/>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94702</xdr:rowOff>
    </xdr:from>
    <xdr:ext cx="534377" cy="259045"/>
    <xdr:sp macro="" textlink="">
      <xdr:nvSpPr>
        <xdr:cNvPr id="470" name="テキスト ボックス 469"/>
        <xdr:cNvSpPr txBox="1"/>
      </xdr:nvSpPr>
      <xdr:spPr>
        <a:xfrm>
          <a:off x="9372111" y="163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19514</xdr:rowOff>
    </xdr:from>
    <xdr:to>
      <xdr:col>45</xdr:col>
      <xdr:colOff>177800</xdr:colOff>
      <xdr:row>92</xdr:row>
      <xdr:rowOff>64281</xdr:rowOff>
    </xdr:to>
    <xdr:cxnSp macro="">
      <xdr:nvCxnSpPr>
        <xdr:cNvPr id="471" name="直線コネクタ 470"/>
        <xdr:cNvCxnSpPr/>
      </xdr:nvCxnSpPr>
      <xdr:spPr>
        <a:xfrm flipV="1">
          <a:off x="7861300" y="15792914"/>
          <a:ext cx="8890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61517</xdr:rowOff>
    </xdr:from>
    <xdr:ext cx="534377" cy="259045"/>
    <xdr:sp macro="" textlink="">
      <xdr:nvSpPr>
        <xdr:cNvPr id="473" name="テキスト ボックス 472"/>
        <xdr:cNvSpPr txBox="1"/>
      </xdr:nvSpPr>
      <xdr:spPr>
        <a:xfrm>
          <a:off x="8483111" y="163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64281</xdr:rowOff>
    </xdr:from>
    <xdr:to>
      <xdr:col>41</xdr:col>
      <xdr:colOff>50800</xdr:colOff>
      <xdr:row>93</xdr:row>
      <xdr:rowOff>117260</xdr:rowOff>
    </xdr:to>
    <xdr:cxnSp macro="">
      <xdr:nvCxnSpPr>
        <xdr:cNvPr id="474" name="直線コネクタ 473"/>
        <xdr:cNvCxnSpPr/>
      </xdr:nvCxnSpPr>
      <xdr:spPr>
        <a:xfrm flipV="1">
          <a:off x="6972300" y="15837681"/>
          <a:ext cx="889000" cy="22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5548</xdr:rowOff>
    </xdr:from>
    <xdr:ext cx="534377" cy="259045"/>
    <xdr:sp macro="" textlink="">
      <xdr:nvSpPr>
        <xdr:cNvPr id="476" name="テキスト ボックス 475"/>
        <xdr:cNvSpPr txBox="1"/>
      </xdr:nvSpPr>
      <xdr:spPr>
        <a:xfrm>
          <a:off x="7594111" y="164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61517</xdr:rowOff>
    </xdr:from>
    <xdr:ext cx="534377" cy="259045"/>
    <xdr:sp macro="" textlink="">
      <xdr:nvSpPr>
        <xdr:cNvPr id="478" name="テキスト ボックス 477"/>
        <xdr:cNvSpPr txBox="1"/>
      </xdr:nvSpPr>
      <xdr:spPr>
        <a:xfrm>
          <a:off x="6705111" y="16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127781</xdr:rowOff>
    </xdr:from>
    <xdr:to>
      <xdr:col>55</xdr:col>
      <xdr:colOff>50800</xdr:colOff>
      <xdr:row>91</xdr:row>
      <xdr:rowOff>57931</xdr:rowOff>
    </xdr:to>
    <xdr:sp macro="" textlink="">
      <xdr:nvSpPr>
        <xdr:cNvPr id="484" name="楕円 483"/>
        <xdr:cNvSpPr/>
      </xdr:nvSpPr>
      <xdr:spPr>
        <a:xfrm>
          <a:off x="10426700" y="155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150658</xdr:rowOff>
    </xdr:from>
    <xdr:ext cx="534377" cy="259045"/>
    <xdr:sp macro="" textlink="">
      <xdr:nvSpPr>
        <xdr:cNvPr id="485" name="土木費該当値テキスト"/>
        <xdr:cNvSpPr txBox="1"/>
      </xdr:nvSpPr>
      <xdr:spPr>
        <a:xfrm>
          <a:off x="10528300" y="154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129381</xdr:rowOff>
    </xdr:from>
    <xdr:to>
      <xdr:col>50</xdr:col>
      <xdr:colOff>165100</xdr:colOff>
      <xdr:row>92</xdr:row>
      <xdr:rowOff>59531</xdr:rowOff>
    </xdr:to>
    <xdr:sp macro="" textlink="">
      <xdr:nvSpPr>
        <xdr:cNvPr id="486" name="楕円 485"/>
        <xdr:cNvSpPr/>
      </xdr:nvSpPr>
      <xdr:spPr>
        <a:xfrm>
          <a:off x="9588500" y="15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76058</xdr:rowOff>
    </xdr:from>
    <xdr:ext cx="534377" cy="259045"/>
    <xdr:sp macro="" textlink="">
      <xdr:nvSpPr>
        <xdr:cNvPr id="487" name="テキスト ボックス 486"/>
        <xdr:cNvSpPr txBox="1"/>
      </xdr:nvSpPr>
      <xdr:spPr>
        <a:xfrm>
          <a:off x="9372111" y="1550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140164</xdr:rowOff>
    </xdr:from>
    <xdr:to>
      <xdr:col>46</xdr:col>
      <xdr:colOff>38100</xdr:colOff>
      <xdr:row>92</xdr:row>
      <xdr:rowOff>70314</xdr:rowOff>
    </xdr:to>
    <xdr:sp macro="" textlink="">
      <xdr:nvSpPr>
        <xdr:cNvPr id="488" name="楕円 487"/>
        <xdr:cNvSpPr/>
      </xdr:nvSpPr>
      <xdr:spPr>
        <a:xfrm>
          <a:off x="8699500" y="1574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86841</xdr:rowOff>
    </xdr:from>
    <xdr:ext cx="534377" cy="259045"/>
    <xdr:sp macro="" textlink="">
      <xdr:nvSpPr>
        <xdr:cNvPr id="489" name="テキスト ボックス 488"/>
        <xdr:cNvSpPr txBox="1"/>
      </xdr:nvSpPr>
      <xdr:spPr>
        <a:xfrm>
          <a:off x="8483111" y="155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13481</xdr:rowOff>
    </xdr:from>
    <xdr:to>
      <xdr:col>41</xdr:col>
      <xdr:colOff>101600</xdr:colOff>
      <xdr:row>92</xdr:row>
      <xdr:rowOff>115081</xdr:rowOff>
    </xdr:to>
    <xdr:sp macro="" textlink="">
      <xdr:nvSpPr>
        <xdr:cNvPr id="490" name="楕円 489"/>
        <xdr:cNvSpPr/>
      </xdr:nvSpPr>
      <xdr:spPr>
        <a:xfrm>
          <a:off x="7810500" y="157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131608</xdr:rowOff>
    </xdr:from>
    <xdr:ext cx="534377" cy="259045"/>
    <xdr:sp macro="" textlink="">
      <xdr:nvSpPr>
        <xdr:cNvPr id="491" name="テキスト ボックス 490"/>
        <xdr:cNvSpPr txBox="1"/>
      </xdr:nvSpPr>
      <xdr:spPr>
        <a:xfrm>
          <a:off x="7594111" y="155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66460</xdr:rowOff>
    </xdr:from>
    <xdr:to>
      <xdr:col>36</xdr:col>
      <xdr:colOff>165100</xdr:colOff>
      <xdr:row>93</xdr:row>
      <xdr:rowOff>168060</xdr:rowOff>
    </xdr:to>
    <xdr:sp macro="" textlink="">
      <xdr:nvSpPr>
        <xdr:cNvPr id="492" name="楕円 491"/>
        <xdr:cNvSpPr/>
      </xdr:nvSpPr>
      <xdr:spPr>
        <a:xfrm>
          <a:off x="6921500" y="1601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13137</xdr:rowOff>
    </xdr:from>
    <xdr:ext cx="534377" cy="259045"/>
    <xdr:sp macro="" textlink="">
      <xdr:nvSpPr>
        <xdr:cNvPr id="493" name="テキスト ボックス 492"/>
        <xdr:cNvSpPr txBox="1"/>
      </xdr:nvSpPr>
      <xdr:spPr>
        <a:xfrm>
          <a:off x="6705111" y="157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63843</xdr:rowOff>
    </xdr:from>
    <xdr:to>
      <xdr:col>85</xdr:col>
      <xdr:colOff>127000</xdr:colOff>
      <xdr:row>35</xdr:row>
      <xdr:rowOff>90970</xdr:rowOff>
    </xdr:to>
    <xdr:cxnSp macro="">
      <xdr:nvCxnSpPr>
        <xdr:cNvPr id="523" name="直線コネクタ 522"/>
        <xdr:cNvCxnSpPr/>
      </xdr:nvCxnSpPr>
      <xdr:spPr>
        <a:xfrm flipV="1">
          <a:off x="15481300" y="5893143"/>
          <a:ext cx="838200" cy="19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4" name="消防費平均値テキスト"/>
        <xdr:cNvSpPr txBox="1"/>
      </xdr:nvSpPr>
      <xdr:spPr>
        <a:xfrm>
          <a:off x="16370300" y="624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159817</xdr:rowOff>
    </xdr:from>
    <xdr:to>
      <xdr:col>81</xdr:col>
      <xdr:colOff>50800</xdr:colOff>
      <xdr:row>35</xdr:row>
      <xdr:rowOff>90970</xdr:rowOff>
    </xdr:to>
    <xdr:cxnSp macro="">
      <xdr:nvCxnSpPr>
        <xdr:cNvPr id="526" name="直線コネクタ 525"/>
        <xdr:cNvCxnSpPr/>
      </xdr:nvCxnSpPr>
      <xdr:spPr>
        <a:xfrm>
          <a:off x="14592300" y="5989117"/>
          <a:ext cx="889000" cy="10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159817</xdr:rowOff>
    </xdr:from>
    <xdr:to>
      <xdr:col>76</xdr:col>
      <xdr:colOff>114300</xdr:colOff>
      <xdr:row>35</xdr:row>
      <xdr:rowOff>106667</xdr:rowOff>
    </xdr:to>
    <xdr:cxnSp macro="">
      <xdr:nvCxnSpPr>
        <xdr:cNvPr id="529" name="直線コネクタ 528"/>
        <xdr:cNvCxnSpPr/>
      </xdr:nvCxnSpPr>
      <xdr:spPr>
        <a:xfrm flipV="1">
          <a:off x="13703300" y="5989117"/>
          <a:ext cx="889000" cy="1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25150</xdr:rowOff>
    </xdr:from>
    <xdr:ext cx="534377" cy="259045"/>
    <xdr:sp macro="" textlink="">
      <xdr:nvSpPr>
        <xdr:cNvPr id="531" name="テキスト ボックス 530"/>
        <xdr:cNvSpPr txBox="1"/>
      </xdr:nvSpPr>
      <xdr:spPr>
        <a:xfrm>
          <a:off x="14325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38468</xdr:rowOff>
    </xdr:from>
    <xdr:to>
      <xdr:col>71</xdr:col>
      <xdr:colOff>177800</xdr:colOff>
      <xdr:row>35</xdr:row>
      <xdr:rowOff>106667</xdr:rowOff>
    </xdr:to>
    <xdr:cxnSp macro="">
      <xdr:nvCxnSpPr>
        <xdr:cNvPr id="532" name="直線コネクタ 531"/>
        <xdr:cNvCxnSpPr/>
      </xdr:nvCxnSpPr>
      <xdr:spPr>
        <a:xfrm>
          <a:off x="12814300" y="6039218"/>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4" name="テキスト ボックス 533"/>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13043</xdr:rowOff>
    </xdr:from>
    <xdr:to>
      <xdr:col>85</xdr:col>
      <xdr:colOff>177800</xdr:colOff>
      <xdr:row>34</xdr:row>
      <xdr:rowOff>114643</xdr:rowOff>
    </xdr:to>
    <xdr:sp macro="" textlink="">
      <xdr:nvSpPr>
        <xdr:cNvPr id="542" name="楕円 541"/>
        <xdr:cNvSpPr/>
      </xdr:nvSpPr>
      <xdr:spPr>
        <a:xfrm>
          <a:off x="16268700" y="584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35920</xdr:rowOff>
    </xdr:from>
    <xdr:ext cx="534377" cy="259045"/>
    <xdr:sp macro="" textlink="">
      <xdr:nvSpPr>
        <xdr:cNvPr id="543" name="消防費該当値テキスト"/>
        <xdr:cNvSpPr txBox="1"/>
      </xdr:nvSpPr>
      <xdr:spPr>
        <a:xfrm>
          <a:off x="16370300" y="56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40170</xdr:rowOff>
    </xdr:from>
    <xdr:to>
      <xdr:col>81</xdr:col>
      <xdr:colOff>101600</xdr:colOff>
      <xdr:row>35</xdr:row>
      <xdr:rowOff>141770</xdr:rowOff>
    </xdr:to>
    <xdr:sp macro="" textlink="">
      <xdr:nvSpPr>
        <xdr:cNvPr id="544" name="楕円 543"/>
        <xdr:cNvSpPr/>
      </xdr:nvSpPr>
      <xdr:spPr>
        <a:xfrm>
          <a:off x="15430500" y="604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158297</xdr:rowOff>
    </xdr:from>
    <xdr:ext cx="534377" cy="259045"/>
    <xdr:sp macro="" textlink="">
      <xdr:nvSpPr>
        <xdr:cNvPr id="545" name="テキスト ボックス 544"/>
        <xdr:cNvSpPr txBox="1"/>
      </xdr:nvSpPr>
      <xdr:spPr>
        <a:xfrm>
          <a:off x="15214111" y="58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109017</xdr:rowOff>
    </xdr:from>
    <xdr:to>
      <xdr:col>76</xdr:col>
      <xdr:colOff>165100</xdr:colOff>
      <xdr:row>35</xdr:row>
      <xdr:rowOff>39167</xdr:rowOff>
    </xdr:to>
    <xdr:sp macro="" textlink="">
      <xdr:nvSpPr>
        <xdr:cNvPr id="546" name="楕円 545"/>
        <xdr:cNvSpPr/>
      </xdr:nvSpPr>
      <xdr:spPr>
        <a:xfrm>
          <a:off x="145415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55694</xdr:rowOff>
    </xdr:from>
    <xdr:ext cx="534377" cy="259045"/>
    <xdr:sp macro="" textlink="">
      <xdr:nvSpPr>
        <xdr:cNvPr id="547" name="テキスト ボックス 546"/>
        <xdr:cNvSpPr txBox="1"/>
      </xdr:nvSpPr>
      <xdr:spPr>
        <a:xfrm>
          <a:off x="14325111" y="571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55867</xdr:rowOff>
    </xdr:from>
    <xdr:to>
      <xdr:col>72</xdr:col>
      <xdr:colOff>38100</xdr:colOff>
      <xdr:row>35</xdr:row>
      <xdr:rowOff>157467</xdr:rowOff>
    </xdr:to>
    <xdr:sp macro="" textlink="">
      <xdr:nvSpPr>
        <xdr:cNvPr id="548" name="楕円 547"/>
        <xdr:cNvSpPr/>
      </xdr:nvSpPr>
      <xdr:spPr>
        <a:xfrm>
          <a:off x="13652500" y="605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2544</xdr:rowOff>
    </xdr:from>
    <xdr:ext cx="534377" cy="259045"/>
    <xdr:sp macro="" textlink="">
      <xdr:nvSpPr>
        <xdr:cNvPr id="549" name="テキスト ボックス 548"/>
        <xdr:cNvSpPr txBox="1"/>
      </xdr:nvSpPr>
      <xdr:spPr>
        <a:xfrm>
          <a:off x="13436111" y="583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159118</xdr:rowOff>
    </xdr:from>
    <xdr:to>
      <xdr:col>67</xdr:col>
      <xdr:colOff>101600</xdr:colOff>
      <xdr:row>35</xdr:row>
      <xdr:rowOff>89268</xdr:rowOff>
    </xdr:to>
    <xdr:sp macro="" textlink="">
      <xdr:nvSpPr>
        <xdr:cNvPr id="550" name="楕円 549"/>
        <xdr:cNvSpPr/>
      </xdr:nvSpPr>
      <xdr:spPr>
        <a:xfrm>
          <a:off x="12763500" y="59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105795</xdr:rowOff>
    </xdr:from>
    <xdr:ext cx="534377" cy="259045"/>
    <xdr:sp macro="" textlink="">
      <xdr:nvSpPr>
        <xdr:cNvPr id="551" name="テキスト ボックス 550"/>
        <xdr:cNvSpPr txBox="1"/>
      </xdr:nvSpPr>
      <xdr:spPr>
        <a:xfrm>
          <a:off x="12547111" y="576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123165</xdr:rowOff>
    </xdr:from>
    <xdr:to>
      <xdr:col>85</xdr:col>
      <xdr:colOff>127000</xdr:colOff>
      <xdr:row>54</xdr:row>
      <xdr:rowOff>128098</xdr:rowOff>
    </xdr:to>
    <xdr:cxnSp macro="">
      <xdr:nvCxnSpPr>
        <xdr:cNvPr id="581" name="直線コネクタ 580"/>
        <xdr:cNvCxnSpPr/>
      </xdr:nvCxnSpPr>
      <xdr:spPr>
        <a:xfrm flipV="1">
          <a:off x="15481300" y="8867115"/>
          <a:ext cx="838200" cy="51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52715</xdr:rowOff>
    </xdr:from>
    <xdr:ext cx="534377" cy="259045"/>
    <xdr:sp macro="" textlink="">
      <xdr:nvSpPr>
        <xdr:cNvPr id="582" name="教育費平均値テキスト"/>
        <xdr:cNvSpPr txBox="1"/>
      </xdr:nvSpPr>
      <xdr:spPr>
        <a:xfrm>
          <a:off x="16370300" y="9653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128098</xdr:rowOff>
    </xdr:from>
    <xdr:to>
      <xdr:col>81</xdr:col>
      <xdr:colOff>50800</xdr:colOff>
      <xdr:row>57</xdr:row>
      <xdr:rowOff>118688</xdr:rowOff>
    </xdr:to>
    <xdr:cxnSp macro="">
      <xdr:nvCxnSpPr>
        <xdr:cNvPr id="584" name="直線コネクタ 583"/>
        <xdr:cNvCxnSpPr/>
      </xdr:nvCxnSpPr>
      <xdr:spPr>
        <a:xfrm flipV="1">
          <a:off x="14592300" y="9386398"/>
          <a:ext cx="889000" cy="50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6" name="テキスト ボックス 585"/>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59271</xdr:rowOff>
    </xdr:from>
    <xdr:to>
      <xdr:col>76</xdr:col>
      <xdr:colOff>114300</xdr:colOff>
      <xdr:row>57</xdr:row>
      <xdr:rowOff>118688</xdr:rowOff>
    </xdr:to>
    <xdr:cxnSp macro="">
      <xdr:nvCxnSpPr>
        <xdr:cNvPr id="587" name="直線コネクタ 586"/>
        <xdr:cNvCxnSpPr/>
      </xdr:nvCxnSpPr>
      <xdr:spPr>
        <a:xfrm>
          <a:off x="13703300" y="9831921"/>
          <a:ext cx="889000" cy="5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149553</xdr:rowOff>
    </xdr:from>
    <xdr:ext cx="534377" cy="259045"/>
    <xdr:sp macro="" textlink="">
      <xdr:nvSpPr>
        <xdr:cNvPr id="589" name="テキスト ボックス 588"/>
        <xdr:cNvSpPr txBox="1"/>
      </xdr:nvSpPr>
      <xdr:spPr>
        <a:xfrm>
          <a:off x="14325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59271</xdr:rowOff>
    </xdr:from>
    <xdr:to>
      <xdr:col>71</xdr:col>
      <xdr:colOff>177800</xdr:colOff>
      <xdr:row>58</xdr:row>
      <xdr:rowOff>41193</xdr:rowOff>
    </xdr:to>
    <xdr:cxnSp macro="">
      <xdr:nvCxnSpPr>
        <xdr:cNvPr id="590" name="直線コネクタ 589"/>
        <xdr:cNvCxnSpPr/>
      </xdr:nvCxnSpPr>
      <xdr:spPr>
        <a:xfrm flipV="1">
          <a:off x="12814300" y="9831921"/>
          <a:ext cx="889000" cy="15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122540</xdr:rowOff>
    </xdr:from>
    <xdr:ext cx="534377" cy="259045"/>
    <xdr:sp macro="" textlink="">
      <xdr:nvSpPr>
        <xdr:cNvPr id="592" name="テキスト ボックス 591"/>
        <xdr:cNvSpPr txBox="1"/>
      </xdr:nvSpPr>
      <xdr:spPr>
        <a:xfrm>
          <a:off x="13436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26395</xdr:rowOff>
    </xdr:from>
    <xdr:ext cx="534377" cy="259045"/>
    <xdr:sp macro="" textlink="">
      <xdr:nvSpPr>
        <xdr:cNvPr id="594" name="テキスト ボックス 593"/>
        <xdr:cNvSpPr txBox="1"/>
      </xdr:nvSpPr>
      <xdr:spPr>
        <a:xfrm>
          <a:off x="12547111" y="96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72365</xdr:rowOff>
    </xdr:from>
    <xdr:to>
      <xdr:col>85</xdr:col>
      <xdr:colOff>177800</xdr:colOff>
      <xdr:row>52</xdr:row>
      <xdr:rowOff>2515</xdr:rowOff>
    </xdr:to>
    <xdr:sp macro="" textlink="">
      <xdr:nvSpPr>
        <xdr:cNvPr id="600" name="楕円 599"/>
        <xdr:cNvSpPr/>
      </xdr:nvSpPr>
      <xdr:spPr>
        <a:xfrm>
          <a:off x="16268700" y="88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95242</xdr:rowOff>
    </xdr:from>
    <xdr:ext cx="599010" cy="259045"/>
    <xdr:sp macro="" textlink="">
      <xdr:nvSpPr>
        <xdr:cNvPr id="601" name="教育費該当値テキスト"/>
        <xdr:cNvSpPr txBox="1"/>
      </xdr:nvSpPr>
      <xdr:spPr>
        <a:xfrm>
          <a:off x="16370300" y="866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77298</xdr:rowOff>
    </xdr:from>
    <xdr:to>
      <xdr:col>81</xdr:col>
      <xdr:colOff>101600</xdr:colOff>
      <xdr:row>55</xdr:row>
      <xdr:rowOff>7448</xdr:rowOff>
    </xdr:to>
    <xdr:sp macro="" textlink="">
      <xdr:nvSpPr>
        <xdr:cNvPr id="602" name="楕円 601"/>
        <xdr:cNvSpPr/>
      </xdr:nvSpPr>
      <xdr:spPr>
        <a:xfrm>
          <a:off x="15430500" y="933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23975</xdr:rowOff>
    </xdr:from>
    <xdr:ext cx="534377" cy="259045"/>
    <xdr:sp macro="" textlink="">
      <xdr:nvSpPr>
        <xdr:cNvPr id="603" name="テキスト ボックス 602"/>
        <xdr:cNvSpPr txBox="1"/>
      </xdr:nvSpPr>
      <xdr:spPr>
        <a:xfrm>
          <a:off x="15214111" y="911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67888</xdr:rowOff>
    </xdr:from>
    <xdr:to>
      <xdr:col>76</xdr:col>
      <xdr:colOff>165100</xdr:colOff>
      <xdr:row>57</xdr:row>
      <xdr:rowOff>169488</xdr:rowOff>
    </xdr:to>
    <xdr:sp macro="" textlink="">
      <xdr:nvSpPr>
        <xdr:cNvPr id="604" name="楕円 603"/>
        <xdr:cNvSpPr/>
      </xdr:nvSpPr>
      <xdr:spPr>
        <a:xfrm>
          <a:off x="14541500" y="98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160615</xdr:rowOff>
    </xdr:from>
    <xdr:ext cx="534377" cy="259045"/>
    <xdr:sp macro="" textlink="">
      <xdr:nvSpPr>
        <xdr:cNvPr id="605" name="テキスト ボックス 604"/>
        <xdr:cNvSpPr txBox="1"/>
      </xdr:nvSpPr>
      <xdr:spPr>
        <a:xfrm>
          <a:off x="14325111" y="99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8471</xdr:rowOff>
    </xdr:from>
    <xdr:to>
      <xdr:col>72</xdr:col>
      <xdr:colOff>38100</xdr:colOff>
      <xdr:row>57</xdr:row>
      <xdr:rowOff>110071</xdr:rowOff>
    </xdr:to>
    <xdr:sp macro="" textlink="">
      <xdr:nvSpPr>
        <xdr:cNvPr id="606" name="楕円 605"/>
        <xdr:cNvSpPr/>
      </xdr:nvSpPr>
      <xdr:spPr>
        <a:xfrm>
          <a:off x="13652500" y="97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101198</xdr:rowOff>
    </xdr:from>
    <xdr:ext cx="534377" cy="259045"/>
    <xdr:sp macro="" textlink="">
      <xdr:nvSpPr>
        <xdr:cNvPr id="607" name="テキスト ボックス 606"/>
        <xdr:cNvSpPr txBox="1"/>
      </xdr:nvSpPr>
      <xdr:spPr>
        <a:xfrm>
          <a:off x="13436111" y="98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161843</xdr:rowOff>
    </xdr:from>
    <xdr:to>
      <xdr:col>67</xdr:col>
      <xdr:colOff>101600</xdr:colOff>
      <xdr:row>58</xdr:row>
      <xdr:rowOff>91993</xdr:rowOff>
    </xdr:to>
    <xdr:sp macro="" textlink="">
      <xdr:nvSpPr>
        <xdr:cNvPr id="608" name="楕円 607"/>
        <xdr:cNvSpPr/>
      </xdr:nvSpPr>
      <xdr:spPr>
        <a:xfrm>
          <a:off x="12763500" y="99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83120</xdr:rowOff>
    </xdr:from>
    <xdr:ext cx="534377" cy="259045"/>
    <xdr:sp macro="" textlink="">
      <xdr:nvSpPr>
        <xdr:cNvPr id="609" name="テキスト ボックス 608"/>
        <xdr:cNvSpPr txBox="1"/>
      </xdr:nvSpPr>
      <xdr:spPr>
        <a:xfrm>
          <a:off x="12547111" y="1002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77426</xdr:rowOff>
    </xdr:from>
    <xdr:to>
      <xdr:col>85</xdr:col>
      <xdr:colOff>127000</xdr:colOff>
      <xdr:row>77</xdr:row>
      <xdr:rowOff>67863</xdr:rowOff>
    </xdr:to>
    <xdr:cxnSp macro="">
      <xdr:nvCxnSpPr>
        <xdr:cNvPr id="638" name="直線コネクタ 637"/>
        <xdr:cNvCxnSpPr/>
      </xdr:nvCxnSpPr>
      <xdr:spPr>
        <a:xfrm>
          <a:off x="15481300" y="13107626"/>
          <a:ext cx="838200" cy="16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34047</xdr:rowOff>
    </xdr:from>
    <xdr:ext cx="469744" cy="259045"/>
    <xdr:sp macro="" textlink="">
      <xdr:nvSpPr>
        <xdr:cNvPr id="639" name="災害復旧費平均値テキスト"/>
        <xdr:cNvSpPr txBox="1"/>
      </xdr:nvSpPr>
      <xdr:spPr>
        <a:xfrm>
          <a:off x="16370300" y="1340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63157</xdr:rowOff>
    </xdr:from>
    <xdr:to>
      <xdr:col>81</xdr:col>
      <xdr:colOff>50800</xdr:colOff>
      <xdr:row>76</xdr:row>
      <xdr:rowOff>77426</xdr:rowOff>
    </xdr:to>
    <xdr:cxnSp macro="">
      <xdr:nvCxnSpPr>
        <xdr:cNvPr id="641" name="直線コネクタ 640"/>
        <xdr:cNvCxnSpPr/>
      </xdr:nvCxnSpPr>
      <xdr:spPr>
        <a:xfrm>
          <a:off x="14592300" y="12750457"/>
          <a:ext cx="889000" cy="35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120344</xdr:rowOff>
    </xdr:from>
    <xdr:ext cx="469744" cy="259045"/>
    <xdr:sp macro="" textlink="">
      <xdr:nvSpPr>
        <xdr:cNvPr id="643" name="テキスト ボックス 642"/>
        <xdr:cNvSpPr txBox="1"/>
      </xdr:nvSpPr>
      <xdr:spPr>
        <a:xfrm>
          <a:off x="15246428" y="134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148806</xdr:rowOff>
    </xdr:from>
    <xdr:to>
      <xdr:col>76</xdr:col>
      <xdr:colOff>114300</xdr:colOff>
      <xdr:row>74</xdr:row>
      <xdr:rowOff>63157</xdr:rowOff>
    </xdr:to>
    <xdr:cxnSp macro="">
      <xdr:nvCxnSpPr>
        <xdr:cNvPr id="644" name="直線コネクタ 643"/>
        <xdr:cNvCxnSpPr/>
      </xdr:nvCxnSpPr>
      <xdr:spPr>
        <a:xfrm>
          <a:off x="13703300" y="12493206"/>
          <a:ext cx="889000" cy="2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67879</xdr:rowOff>
    </xdr:from>
    <xdr:ext cx="469744" cy="259045"/>
    <xdr:sp macro="" textlink="">
      <xdr:nvSpPr>
        <xdr:cNvPr id="646" name="テキスト ボックス 645"/>
        <xdr:cNvSpPr txBox="1"/>
      </xdr:nvSpPr>
      <xdr:spPr>
        <a:xfrm>
          <a:off x="14357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148806</xdr:rowOff>
    </xdr:from>
    <xdr:to>
      <xdr:col>71</xdr:col>
      <xdr:colOff>177800</xdr:colOff>
      <xdr:row>73</xdr:row>
      <xdr:rowOff>116707</xdr:rowOff>
    </xdr:to>
    <xdr:cxnSp macro="">
      <xdr:nvCxnSpPr>
        <xdr:cNvPr id="647" name="直線コネクタ 646"/>
        <xdr:cNvCxnSpPr/>
      </xdr:nvCxnSpPr>
      <xdr:spPr>
        <a:xfrm flipV="1">
          <a:off x="12814300" y="12493206"/>
          <a:ext cx="889000" cy="1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109408</xdr:rowOff>
    </xdr:from>
    <xdr:ext cx="469744" cy="259045"/>
    <xdr:sp macro="" textlink="">
      <xdr:nvSpPr>
        <xdr:cNvPr id="649" name="テキスト ボックス 648"/>
        <xdr:cNvSpPr txBox="1"/>
      </xdr:nvSpPr>
      <xdr:spPr>
        <a:xfrm>
          <a:off x="13468428" y="134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110017</xdr:rowOff>
    </xdr:from>
    <xdr:ext cx="469744" cy="259045"/>
    <xdr:sp macro="" textlink="">
      <xdr:nvSpPr>
        <xdr:cNvPr id="651" name="テキスト ボックス 650"/>
        <xdr:cNvSpPr txBox="1"/>
      </xdr:nvSpPr>
      <xdr:spPr>
        <a:xfrm>
          <a:off x="12579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17063</xdr:rowOff>
    </xdr:from>
    <xdr:to>
      <xdr:col>85</xdr:col>
      <xdr:colOff>177800</xdr:colOff>
      <xdr:row>77</xdr:row>
      <xdr:rowOff>118663</xdr:rowOff>
    </xdr:to>
    <xdr:sp macro="" textlink="">
      <xdr:nvSpPr>
        <xdr:cNvPr id="657" name="楕円 656"/>
        <xdr:cNvSpPr/>
      </xdr:nvSpPr>
      <xdr:spPr>
        <a:xfrm>
          <a:off x="16268700" y="1321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39940</xdr:rowOff>
    </xdr:from>
    <xdr:ext cx="534377" cy="259045"/>
    <xdr:sp macro="" textlink="">
      <xdr:nvSpPr>
        <xdr:cNvPr id="658" name="災害復旧費該当値テキスト"/>
        <xdr:cNvSpPr txBox="1"/>
      </xdr:nvSpPr>
      <xdr:spPr>
        <a:xfrm>
          <a:off x="16370300" y="1307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26626</xdr:rowOff>
    </xdr:from>
    <xdr:to>
      <xdr:col>81</xdr:col>
      <xdr:colOff>101600</xdr:colOff>
      <xdr:row>76</xdr:row>
      <xdr:rowOff>128226</xdr:rowOff>
    </xdr:to>
    <xdr:sp macro="" textlink="">
      <xdr:nvSpPr>
        <xdr:cNvPr id="659" name="楕円 658"/>
        <xdr:cNvSpPr/>
      </xdr:nvSpPr>
      <xdr:spPr>
        <a:xfrm>
          <a:off x="15430500" y="130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144753</xdr:rowOff>
    </xdr:from>
    <xdr:ext cx="534377" cy="259045"/>
    <xdr:sp macro="" textlink="">
      <xdr:nvSpPr>
        <xdr:cNvPr id="660" name="テキスト ボックス 659"/>
        <xdr:cNvSpPr txBox="1"/>
      </xdr:nvSpPr>
      <xdr:spPr>
        <a:xfrm>
          <a:off x="15214111" y="1283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12357</xdr:rowOff>
    </xdr:from>
    <xdr:to>
      <xdr:col>76</xdr:col>
      <xdr:colOff>165100</xdr:colOff>
      <xdr:row>74</xdr:row>
      <xdr:rowOff>113957</xdr:rowOff>
    </xdr:to>
    <xdr:sp macro="" textlink="">
      <xdr:nvSpPr>
        <xdr:cNvPr id="661" name="楕円 660"/>
        <xdr:cNvSpPr/>
      </xdr:nvSpPr>
      <xdr:spPr>
        <a:xfrm>
          <a:off x="14541500" y="126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130484</xdr:rowOff>
    </xdr:from>
    <xdr:ext cx="534377" cy="259045"/>
    <xdr:sp macro="" textlink="">
      <xdr:nvSpPr>
        <xdr:cNvPr id="662" name="テキスト ボックス 661"/>
        <xdr:cNvSpPr txBox="1"/>
      </xdr:nvSpPr>
      <xdr:spPr>
        <a:xfrm>
          <a:off x="14325111" y="124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98006</xdr:rowOff>
    </xdr:from>
    <xdr:to>
      <xdr:col>72</xdr:col>
      <xdr:colOff>38100</xdr:colOff>
      <xdr:row>73</xdr:row>
      <xdr:rowOff>28156</xdr:rowOff>
    </xdr:to>
    <xdr:sp macro="" textlink="">
      <xdr:nvSpPr>
        <xdr:cNvPr id="663" name="楕円 662"/>
        <xdr:cNvSpPr/>
      </xdr:nvSpPr>
      <xdr:spPr>
        <a:xfrm>
          <a:off x="13652500" y="124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44683</xdr:rowOff>
    </xdr:from>
    <xdr:ext cx="534377" cy="259045"/>
    <xdr:sp macro="" textlink="">
      <xdr:nvSpPr>
        <xdr:cNvPr id="664" name="テキスト ボックス 663"/>
        <xdr:cNvSpPr txBox="1"/>
      </xdr:nvSpPr>
      <xdr:spPr>
        <a:xfrm>
          <a:off x="13436111" y="122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65907</xdr:rowOff>
    </xdr:from>
    <xdr:to>
      <xdr:col>67</xdr:col>
      <xdr:colOff>101600</xdr:colOff>
      <xdr:row>73</xdr:row>
      <xdr:rowOff>167507</xdr:rowOff>
    </xdr:to>
    <xdr:sp macro="" textlink="">
      <xdr:nvSpPr>
        <xdr:cNvPr id="665" name="楕円 664"/>
        <xdr:cNvSpPr/>
      </xdr:nvSpPr>
      <xdr:spPr>
        <a:xfrm>
          <a:off x="12763500" y="1258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12584</xdr:rowOff>
    </xdr:from>
    <xdr:ext cx="534377" cy="259045"/>
    <xdr:sp macro="" textlink="">
      <xdr:nvSpPr>
        <xdr:cNvPr id="666" name="テキスト ボックス 665"/>
        <xdr:cNvSpPr txBox="1"/>
      </xdr:nvSpPr>
      <xdr:spPr>
        <a:xfrm>
          <a:off x="12547111" y="123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467</xdr:rowOff>
    </xdr:from>
    <xdr:to>
      <xdr:col>85</xdr:col>
      <xdr:colOff>127000</xdr:colOff>
      <xdr:row>90</xdr:row>
      <xdr:rowOff>46024</xdr:rowOff>
    </xdr:to>
    <xdr:cxnSp macro="">
      <xdr:nvCxnSpPr>
        <xdr:cNvPr id="698" name="直線コネクタ 697"/>
        <xdr:cNvCxnSpPr/>
      </xdr:nvCxnSpPr>
      <xdr:spPr>
        <a:xfrm flipV="1">
          <a:off x="15481300" y="15430967"/>
          <a:ext cx="8382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166344</xdr:rowOff>
    </xdr:from>
    <xdr:ext cx="534377" cy="259045"/>
    <xdr:sp macro="" textlink="">
      <xdr:nvSpPr>
        <xdr:cNvPr id="699" name="公債費平均値テキスト"/>
        <xdr:cNvSpPr txBox="1"/>
      </xdr:nvSpPr>
      <xdr:spPr>
        <a:xfrm>
          <a:off x="16370300" y="1628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46024</xdr:rowOff>
    </xdr:from>
    <xdr:to>
      <xdr:col>81</xdr:col>
      <xdr:colOff>50800</xdr:colOff>
      <xdr:row>90</xdr:row>
      <xdr:rowOff>75349</xdr:rowOff>
    </xdr:to>
    <xdr:cxnSp macro="">
      <xdr:nvCxnSpPr>
        <xdr:cNvPr id="701" name="直線コネクタ 700"/>
        <xdr:cNvCxnSpPr/>
      </xdr:nvCxnSpPr>
      <xdr:spPr>
        <a:xfrm flipV="1">
          <a:off x="14592300" y="15476524"/>
          <a:ext cx="889000" cy="2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3" name="テキスト ボックス 702"/>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75349</xdr:rowOff>
    </xdr:from>
    <xdr:to>
      <xdr:col>76</xdr:col>
      <xdr:colOff>114300</xdr:colOff>
      <xdr:row>90</xdr:row>
      <xdr:rowOff>164650</xdr:rowOff>
    </xdr:to>
    <xdr:cxnSp macro="">
      <xdr:nvCxnSpPr>
        <xdr:cNvPr id="704" name="直線コネクタ 703"/>
        <xdr:cNvCxnSpPr/>
      </xdr:nvCxnSpPr>
      <xdr:spPr>
        <a:xfrm flipV="1">
          <a:off x="13703300" y="15505849"/>
          <a:ext cx="889000" cy="8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127432</xdr:rowOff>
    </xdr:from>
    <xdr:ext cx="534377" cy="259045"/>
    <xdr:sp macro="" textlink="">
      <xdr:nvSpPr>
        <xdr:cNvPr id="706" name="テキスト ボックス 705"/>
        <xdr:cNvSpPr txBox="1"/>
      </xdr:nvSpPr>
      <xdr:spPr>
        <a:xfrm>
          <a:off x="14325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164650</xdr:rowOff>
    </xdr:from>
    <xdr:to>
      <xdr:col>71</xdr:col>
      <xdr:colOff>177800</xdr:colOff>
      <xdr:row>91</xdr:row>
      <xdr:rowOff>20143</xdr:rowOff>
    </xdr:to>
    <xdr:cxnSp macro="">
      <xdr:nvCxnSpPr>
        <xdr:cNvPr id="707" name="直線コネクタ 706"/>
        <xdr:cNvCxnSpPr/>
      </xdr:nvCxnSpPr>
      <xdr:spPr>
        <a:xfrm flipV="1">
          <a:off x="12814300" y="15595150"/>
          <a:ext cx="88900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9" name="テキスト ボックス 708"/>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11" name="テキスト ボックス 710"/>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121117</xdr:rowOff>
    </xdr:from>
    <xdr:to>
      <xdr:col>85</xdr:col>
      <xdr:colOff>177800</xdr:colOff>
      <xdr:row>90</xdr:row>
      <xdr:rowOff>51267</xdr:rowOff>
    </xdr:to>
    <xdr:sp macro="" textlink="">
      <xdr:nvSpPr>
        <xdr:cNvPr id="717" name="楕円 716"/>
        <xdr:cNvSpPr/>
      </xdr:nvSpPr>
      <xdr:spPr>
        <a:xfrm>
          <a:off x="16268700" y="1538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74144</xdr:rowOff>
    </xdr:from>
    <xdr:ext cx="599010" cy="259045"/>
    <xdr:sp macro="" textlink="">
      <xdr:nvSpPr>
        <xdr:cNvPr id="718" name="公債費該当値テキスト"/>
        <xdr:cNvSpPr txBox="1"/>
      </xdr:nvSpPr>
      <xdr:spPr>
        <a:xfrm>
          <a:off x="16370300" y="1533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166674</xdr:rowOff>
    </xdr:from>
    <xdr:to>
      <xdr:col>81</xdr:col>
      <xdr:colOff>101600</xdr:colOff>
      <xdr:row>90</xdr:row>
      <xdr:rowOff>96824</xdr:rowOff>
    </xdr:to>
    <xdr:sp macro="" textlink="">
      <xdr:nvSpPr>
        <xdr:cNvPr id="719" name="楕円 718"/>
        <xdr:cNvSpPr/>
      </xdr:nvSpPr>
      <xdr:spPr>
        <a:xfrm>
          <a:off x="15430500" y="154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113351</xdr:rowOff>
    </xdr:from>
    <xdr:ext cx="599010" cy="259045"/>
    <xdr:sp macro="" textlink="">
      <xdr:nvSpPr>
        <xdr:cNvPr id="720" name="テキスト ボックス 719"/>
        <xdr:cNvSpPr txBox="1"/>
      </xdr:nvSpPr>
      <xdr:spPr>
        <a:xfrm>
          <a:off x="15181795" y="1520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24549</xdr:rowOff>
    </xdr:from>
    <xdr:to>
      <xdr:col>76</xdr:col>
      <xdr:colOff>165100</xdr:colOff>
      <xdr:row>90</xdr:row>
      <xdr:rowOff>126149</xdr:rowOff>
    </xdr:to>
    <xdr:sp macro="" textlink="">
      <xdr:nvSpPr>
        <xdr:cNvPr id="721" name="楕円 720"/>
        <xdr:cNvSpPr/>
      </xdr:nvSpPr>
      <xdr:spPr>
        <a:xfrm>
          <a:off x="14541500" y="154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142676</xdr:rowOff>
    </xdr:from>
    <xdr:ext cx="599010" cy="259045"/>
    <xdr:sp macro="" textlink="">
      <xdr:nvSpPr>
        <xdr:cNvPr id="722" name="テキスト ボックス 721"/>
        <xdr:cNvSpPr txBox="1"/>
      </xdr:nvSpPr>
      <xdr:spPr>
        <a:xfrm>
          <a:off x="14292795" y="1523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113850</xdr:rowOff>
    </xdr:from>
    <xdr:to>
      <xdr:col>72</xdr:col>
      <xdr:colOff>38100</xdr:colOff>
      <xdr:row>91</xdr:row>
      <xdr:rowOff>44000</xdr:rowOff>
    </xdr:to>
    <xdr:sp macro="" textlink="">
      <xdr:nvSpPr>
        <xdr:cNvPr id="723" name="楕円 722"/>
        <xdr:cNvSpPr/>
      </xdr:nvSpPr>
      <xdr:spPr>
        <a:xfrm>
          <a:off x="13652500" y="1554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60527</xdr:rowOff>
    </xdr:from>
    <xdr:ext cx="599010" cy="259045"/>
    <xdr:sp macro="" textlink="">
      <xdr:nvSpPr>
        <xdr:cNvPr id="724" name="テキスト ボックス 723"/>
        <xdr:cNvSpPr txBox="1"/>
      </xdr:nvSpPr>
      <xdr:spPr>
        <a:xfrm>
          <a:off x="13403795" y="1531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140793</xdr:rowOff>
    </xdr:from>
    <xdr:to>
      <xdr:col>67</xdr:col>
      <xdr:colOff>101600</xdr:colOff>
      <xdr:row>91</xdr:row>
      <xdr:rowOff>70943</xdr:rowOff>
    </xdr:to>
    <xdr:sp macro="" textlink="">
      <xdr:nvSpPr>
        <xdr:cNvPr id="725" name="楕円 724"/>
        <xdr:cNvSpPr/>
      </xdr:nvSpPr>
      <xdr:spPr>
        <a:xfrm>
          <a:off x="12763500" y="155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87470</xdr:rowOff>
    </xdr:from>
    <xdr:ext cx="599010" cy="259045"/>
    <xdr:sp macro="" textlink="">
      <xdr:nvSpPr>
        <xdr:cNvPr id="726" name="テキスト ボックス 725"/>
        <xdr:cNvSpPr txBox="1"/>
      </xdr:nvSpPr>
      <xdr:spPr>
        <a:xfrm>
          <a:off x="12514795" y="1534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7" name="直線コネクタ 75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0" name="直線コネクタ 75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2" name="テキスト ボックス 761"/>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6" name="楕円 77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7" name="テキスト ボックス 77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市町村合併により行政面積が</a:t>
          </a:r>
          <a:r>
            <a:rPr kumimoji="1" lang="en-US" altLang="ja-JP" sz="1100">
              <a:solidFill>
                <a:schemeClr val="dk1"/>
              </a:solidFill>
              <a:effectLst/>
              <a:latin typeface="+mn-lt"/>
              <a:ea typeface="+mn-ea"/>
              <a:cs typeface="+mn-cs"/>
            </a:rPr>
            <a:t>778.18㎢</a:t>
          </a:r>
          <a:r>
            <a:rPr kumimoji="1" lang="ja-JP" altLang="ja-JP" sz="1100">
              <a:solidFill>
                <a:schemeClr val="dk1"/>
              </a:solidFill>
              <a:effectLst/>
              <a:latin typeface="+mn-lt"/>
              <a:ea typeface="+mn-ea"/>
              <a:cs typeface="+mn-cs"/>
            </a:rPr>
            <a:t>と広大となり，人口減少が進行していることから多くの項目において住民一人当たりのコストが類似団体内平均値と比較し多額となっている。議会費は，議員数や議員報酬額が多いことが類似団体内平均値と比較し大きく上回っている要因と考えら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労働費は，労働者に対する金融対策としての金融機関預託</a:t>
          </a:r>
          <a:r>
            <a:rPr kumimoji="1" lang="ja-JP" altLang="ja-JP" sz="1100" u="none">
              <a:solidFill>
                <a:schemeClr val="dk1"/>
              </a:solidFill>
              <a:effectLst/>
              <a:latin typeface="+mn-lt"/>
              <a:ea typeface="+mn-ea"/>
              <a:cs typeface="+mn-cs"/>
            </a:rPr>
            <a:t>金が</a:t>
          </a:r>
          <a:r>
            <a:rPr kumimoji="1" lang="en-US" altLang="ja-JP" sz="1100" u="none">
              <a:solidFill>
                <a:schemeClr val="dk1"/>
              </a:solidFill>
              <a:effectLst/>
              <a:latin typeface="+mn-lt"/>
              <a:ea typeface="+mn-ea"/>
              <a:cs typeface="+mn-cs"/>
            </a:rPr>
            <a:t>170</a:t>
          </a:r>
          <a:r>
            <a:rPr kumimoji="1" lang="ja-JP" altLang="ja-JP" sz="1100" u="none">
              <a:solidFill>
                <a:schemeClr val="dk1"/>
              </a:solidFill>
              <a:effectLst/>
              <a:latin typeface="+mn-lt"/>
              <a:ea typeface="+mn-ea"/>
              <a:cs typeface="+mn-cs"/>
            </a:rPr>
            <a:t>百万円と多額</a:t>
          </a:r>
          <a:r>
            <a:rPr kumimoji="1" lang="ja-JP" altLang="ja-JP" sz="1100">
              <a:solidFill>
                <a:schemeClr val="dk1"/>
              </a:solidFill>
              <a:effectLst/>
              <a:latin typeface="+mn-lt"/>
              <a:ea typeface="+mn-ea"/>
              <a:cs typeface="+mn-cs"/>
            </a:rPr>
            <a:t>であることが類似団体内平均値と比較し大きく上回っている要因である。農林水産業費が類似団体内平均値と比較し上回っているのは，本市の基幹産業の一つである農林業強化のため個人や団体への補助事業が多いことが主な要因である。土木費が類似団体内平均値と比較し上回っているのは，行政面積が広大であることから市道面積が広いことや県道の権限移譲を積極的に受け入れていることにより普通建設事業費及び維持補修費が多額となっていることが要因である。</a:t>
          </a:r>
          <a:r>
            <a:rPr kumimoji="1" lang="ja-JP" altLang="en-US" sz="1100">
              <a:solidFill>
                <a:schemeClr val="dk1"/>
              </a:solidFill>
              <a:effectLst/>
              <a:latin typeface="+mn-lt"/>
              <a:ea typeface="+mn-ea"/>
              <a:cs typeface="+mn-cs"/>
            </a:rPr>
            <a:t>教育費は学校整備事業により，類似団体平均値を大きく上回っている。</a:t>
          </a:r>
          <a:r>
            <a:rPr kumimoji="1" lang="ja-JP" altLang="ja-JP" sz="1100">
              <a:solidFill>
                <a:schemeClr val="dk1"/>
              </a:solidFill>
              <a:effectLst/>
              <a:latin typeface="+mn-lt"/>
              <a:ea typeface="+mn-ea"/>
              <a:cs typeface="+mn-cs"/>
            </a:rPr>
            <a:t>災害復旧費は平成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年豪雨災害復旧事業の完了などにより減少しているものの，令和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年度大雨災害復旧事業に加え，令和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大雨災害復旧事業もあり，類似団体と比較して上回っている。公債費は，ハード事業やソフト事業の財源として借り入れた過疎対策事業債や合併特例事業債などの地方債償還が多額となっていることが類似団体内平均値を上回っている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実質収支は，</a:t>
          </a:r>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190</a:t>
          </a:r>
          <a:r>
            <a:rPr kumimoji="1" lang="ja-JP" altLang="en-US" sz="1100">
              <a:solidFill>
                <a:schemeClr val="dk1"/>
              </a:solidFill>
              <a:effectLst/>
              <a:latin typeface="+mn-lt"/>
              <a:ea typeface="+mn-ea"/>
              <a:cs typeface="+mn-cs"/>
            </a:rPr>
            <a:t>百万減少し，標準財政規模に占める割合は</a:t>
          </a:r>
          <a:r>
            <a:rPr kumimoji="1" lang="en-US" altLang="ja-JP" sz="1100">
              <a:solidFill>
                <a:schemeClr val="dk1"/>
              </a:solidFill>
              <a:effectLst/>
              <a:latin typeface="+mn-lt"/>
              <a:ea typeface="+mn-ea"/>
              <a:cs typeface="+mn-cs"/>
            </a:rPr>
            <a:t>0.91</a:t>
          </a:r>
          <a:r>
            <a:rPr kumimoji="1" lang="ja-JP" altLang="en-US" sz="1100">
              <a:solidFill>
                <a:schemeClr val="dk1"/>
              </a:solidFill>
              <a:effectLst/>
              <a:latin typeface="+mn-lt"/>
              <a:ea typeface="+mn-ea"/>
              <a:cs typeface="+mn-cs"/>
            </a:rPr>
            <a:t>ポイント減少したものの，毎年一貫して黒字を確保している状況である。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年度の財政調整基金残高は，積立を行ったことから増加し，標準財政規模に占める割合では</a:t>
          </a:r>
          <a:r>
            <a:rPr kumimoji="1" lang="en-US" altLang="ja-JP" sz="1100">
              <a:solidFill>
                <a:schemeClr val="dk1"/>
              </a:solidFill>
              <a:effectLst/>
              <a:latin typeface="+mn-lt"/>
              <a:ea typeface="+mn-ea"/>
              <a:cs typeface="+mn-cs"/>
            </a:rPr>
            <a:t>0.53</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今後とも，適切な財源の確保と歳出の精査により，健全な行財政運営に努めていく。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国民健康保険特別会計については，歳入予算不足により赤字額</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百万円を計上したが，</a:t>
          </a:r>
          <a:r>
            <a:rPr lang="ja-JP" altLang="en-US"/>
            <a:t>一般会計やその他の特別会計の実質収支額や公営企業の資金剰余額を合わせた黒字額が上回って おり，いずれの年度も全会計を連結した場合，黒字額を確保している。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病院事業会計の実質収支については，医療サービスの向上や医業収益確保等に取り組んできたことにより黒字額が高額となっている。</a:t>
          </a:r>
          <a:endParaRPr lang="ja-JP" altLang="ja-JP" sz="1400">
            <a:effectLst/>
          </a:endParaRPr>
        </a:p>
        <a:p>
          <a:r>
            <a:rPr kumimoji="1" lang="ja-JP" altLang="ja-JP" sz="1100">
              <a:solidFill>
                <a:schemeClr val="dk1"/>
              </a:solidFill>
              <a:effectLst/>
              <a:latin typeface="+mn-lt"/>
              <a:ea typeface="+mn-ea"/>
              <a:cs typeface="+mn-cs"/>
            </a:rPr>
            <a:t>　一般会計の実質収支については，令和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普通交付税が一本算定となったことや人口減少により，歳入の大きな増加が見込めない状況であり，今後も前記理由により歳入が減少することを踏まえ，資金不足を起こさないよう一定の基金を常に保つとともに，歳出削減と歳入確保の対策を推進する必要がある。また，一般会計からの繰出の多い特別会計においては，経営改善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42672991</v>
      </c>
      <c r="BO4" s="485"/>
      <c r="BP4" s="485"/>
      <c r="BQ4" s="485"/>
      <c r="BR4" s="485"/>
      <c r="BS4" s="485"/>
      <c r="BT4" s="485"/>
      <c r="BU4" s="486"/>
      <c r="BV4" s="484">
        <v>40990555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3.9</v>
      </c>
      <c r="CU4" s="625"/>
      <c r="CV4" s="625"/>
      <c r="CW4" s="625"/>
      <c r="CX4" s="625"/>
      <c r="CY4" s="625"/>
      <c r="CZ4" s="625"/>
      <c r="DA4" s="626"/>
      <c r="DB4" s="624">
        <v>4.8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41530112</v>
      </c>
      <c r="BO5" s="456"/>
      <c r="BP5" s="456"/>
      <c r="BQ5" s="456"/>
      <c r="BR5" s="456"/>
      <c r="BS5" s="456"/>
      <c r="BT5" s="456"/>
      <c r="BU5" s="457"/>
      <c r="BV5" s="455">
        <v>39400236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98</v>
      </c>
      <c r="CU5" s="453"/>
      <c r="CV5" s="453"/>
      <c r="CW5" s="453"/>
      <c r="CX5" s="453"/>
      <c r="CY5" s="453"/>
      <c r="CZ5" s="453"/>
      <c r="DA5" s="454"/>
      <c r="DB5" s="452">
        <v>98.4</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1142879</v>
      </c>
      <c r="BO6" s="456"/>
      <c r="BP6" s="456"/>
      <c r="BQ6" s="456"/>
      <c r="BR6" s="456"/>
      <c r="BS6" s="456"/>
      <c r="BT6" s="456"/>
      <c r="BU6" s="457"/>
      <c r="BV6" s="455">
        <v>1590319</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98.5</v>
      </c>
      <c r="CU6" s="599"/>
      <c r="CV6" s="599"/>
      <c r="CW6" s="599"/>
      <c r="CX6" s="599"/>
      <c r="CY6" s="599"/>
      <c r="CZ6" s="599"/>
      <c r="DA6" s="600"/>
      <c r="DB6" s="598">
        <v>99.5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263852</v>
      </c>
      <c r="BO7" s="456"/>
      <c r="BP7" s="456"/>
      <c r="BQ7" s="456"/>
      <c r="BR7" s="456"/>
      <c r="BS7" s="456"/>
      <c r="BT7" s="456"/>
      <c r="BU7" s="457"/>
      <c r="BV7" s="455">
        <v>521462</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22291084</v>
      </c>
      <c r="CU7" s="456"/>
      <c r="CV7" s="456"/>
      <c r="CW7" s="456"/>
      <c r="CX7" s="456"/>
      <c r="CY7" s="456"/>
      <c r="CZ7" s="456"/>
      <c r="DA7" s="457"/>
      <c r="DB7" s="455">
        <v>22059723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879027</v>
      </c>
      <c r="BO8" s="456"/>
      <c r="BP8" s="456"/>
      <c r="BQ8" s="456"/>
      <c r="BR8" s="456"/>
      <c r="BS8" s="456"/>
      <c r="BT8" s="456"/>
      <c r="BU8" s="457"/>
      <c r="BV8" s="455">
        <v>1068857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0.34</v>
      </c>
      <c r="CU8" s="559"/>
      <c r="CV8" s="559"/>
      <c r="CW8" s="559"/>
      <c r="CX8" s="559"/>
      <c r="CY8" s="559"/>
      <c r="CZ8" s="559"/>
      <c r="DA8" s="560"/>
      <c r="DB8" s="558">
        <v>0.33</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50681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-189830</v>
      </c>
      <c r="BO9" s="456"/>
      <c r="BP9" s="456"/>
      <c r="BQ9" s="456"/>
      <c r="BR9" s="456"/>
      <c r="BS9" s="456"/>
      <c r="BT9" s="456"/>
      <c r="BU9" s="457"/>
      <c r="BV9" s="455">
        <v>-241664</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20.7</v>
      </c>
      <c r="CU9" s="453"/>
      <c r="CV9" s="453"/>
      <c r="CW9" s="453"/>
      <c r="CX9" s="453"/>
      <c r="CY9" s="453"/>
      <c r="CZ9" s="453"/>
      <c r="DA9" s="454"/>
      <c r="DB9" s="452">
        <v>20.7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53615</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150454</v>
      </c>
      <c r="BO10" s="456"/>
      <c r="BP10" s="456"/>
      <c r="BQ10" s="456"/>
      <c r="BR10" s="456"/>
      <c r="BS10" s="456"/>
      <c r="BT10" s="456"/>
      <c r="BU10" s="457"/>
      <c r="BV10" s="455">
        <v>122975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999734</v>
      </c>
      <c r="BO11" s="456"/>
      <c r="BP11" s="456"/>
      <c r="BQ11" s="456"/>
      <c r="BR11" s="456"/>
      <c r="BS11" s="456"/>
      <c r="BT11" s="456"/>
      <c r="BU11" s="457"/>
      <c r="BV11" s="455">
        <v>788111</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48768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47978</v>
      </c>
      <c r="S13" s="543"/>
      <c r="T13" s="543"/>
      <c r="U13" s="543"/>
      <c r="V13" s="544"/>
      <c r="W13" s="545" t="s">
        <v>131</v>
      </c>
      <c r="X13" s="441"/>
      <c r="Y13" s="441"/>
      <c r="Z13" s="441"/>
      <c r="AA13" s="441"/>
      <c r="AB13" s="442"/>
      <c r="AC13" s="408">
        <v>2628</v>
      </c>
      <c r="AD13" s="409"/>
      <c r="AE13" s="409"/>
      <c r="AF13" s="409"/>
      <c r="AG13" s="410"/>
      <c r="AH13" s="408">
        <v>3085</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960358</v>
      </c>
      <c r="BO13" s="456"/>
      <c r="BP13" s="456"/>
      <c r="BQ13" s="456"/>
      <c r="BR13" s="456"/>
      <c r="BS13" s="456"/>
      <c r="BT13" s="456"/>
      <c r="BU13" s="457"/>
      <c r="BV13" s="455">
        <v>669422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7.3</v>
      </c>
      <c r="CU13" s="453"/>
      <c r="CV13" s="453"/>
      <c r="CW13" s="453"/>
      <c r="CX13" s="453"/>
      <c r="CY13" s="453"/>
      <c r="CZ13" s="453"/>
      <c r="DA13" s="454"/>
      <c r="DB13" s="452">
        <v>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49557</v>
      </c>
      <c r="S14" s="543"/>
      <c r="T14" s="543"/>
      <c r="U14" s="543"/>
      <c r="V14" s="544"/>
      <c r="W14" s="546"/>
      <c r="X14" s="444"/>
      <c r="Y14" s="444"/>
      <c r="Z14" s="444"/>
      <c r="AA14" s="444"/>
      <c r="AB14" s="445"/>
      <c r="AC14" s="535">
        <v>11.1</v>
      </c>
      <c r="AD14" s="536"/>
      <c r="AE14" s="536"/>
      <c r="AF14" s="536"/>
      <c r="AG14" s="537"/>
      <c r="AH14" s="535">
        <v>12.2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31.8</v>
      </c>
      <c r="CU14" s="553"/>
      <c r="CV14" s="553"/>
      <c r="CW14" s="553"/>
      <c r="CX14" s="553"/>
      <c r="CY14" s="553"/>
      <c r="CZ14" s="553"/>
      <c r="DA14" s="554"/>
      <c r="DB14" s="552">
        <v>23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48860</v>
      </c>
      <c r="S15" s="543"/>
      <c r="T15" s="543"/>
      <c r="U15" s="543"/>
      <c r="V15" s="544"/>
      <c r="W15" s="545" t="s">
        <v>137</v>
      </c>
      <c r="X15" s="441"/>
      <c r="Y15" s="441"/>
      <c r="Z15" s="441"/>
      <c r="AA15" s="441"/>
      <c r="AB15" s="442"/>
      <c r="AC15" s="408">
        <v>5195</v>
      </c>
      <c r="AD15" s="409"/>
      <c r="AE15" s="409"/>
      <c r="AF15" s="409"/>
      <c r="AG15" s="410"/>
      <c r="AH15" s="408">
        <v>5727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7066677</v>
      </c>
      <c r="BO15" s="485"/>
      <c r="BP15" s="485"/>
      <c r="BQ15" s="485"/>
      <c r="BR15" s="485"/>
      <c r="BS15" s="485"/>
      <c r="BT15" s="485"/>
      <c r="BU15" s="486"/>
      <c r="BV15" s="484">
        <v>6721289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22</v>
      </c>
      <c r="AD16" s="536"/>
      <c r="AE16" s="536"/>
      <c r="AF16" s="536"/>
      <c r="AG16" s="537"/>
      <c r="AH16" s="535">
        <v>22.7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20401036</v>
      </c>
      <c r="BO16" s="456"/>
      <c r="BP16" s="456"/>
      <c r="BQ16" s="456"/>
      <c r="BR16" s="456"/>
      <c r="BS16" s="456"/>
      <c r="BT16" s="456"/>
      <c r="BU16" s="457"/>
      <c r="BV16" s="455">
        <v>20135005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15816</v>
      </c>
      <c r="AD17" s="409"/>
      <c r="AE17" s="409"/>
      <c r="AF17" s="409"/>
      <c r="AG17" s="410"/>
      <c r="AH17" s="408">
        <v>16409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8845985</v>
      </c>
      <c r="BO17" s="456"/>
      <c r="BP17" s="456"/>
      <c r="BQ17" s="456"/>
      <c r="BR17" s="456"/>
      <c r="BS17" s="456"/>
      <c r="BT17" s="456"/>
      <c r="BU17" s="457"/>
      <c r="BV17" s="455">
        <v>8396335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778.18</v>
      </c>
      <c r="M18" s="508"/>
      <c r="N18" s="508"/>
      <c r="O18" s="508"/>
      <c r="P18" s="508"/>
      <c r="Q18" s="508"/>
      <c r="R18" s="509"/>
      <c r="S18" s="509"/>
      <c r="T18" s="509"/>
      <c r="U18" s="509"/>
      <c r="V18" s="510"/>
      <c r="W18" s="526"/>
      <c r="X18" s="527"/>
      <c r="Y18" s="527"/>
      <c r="Z18" s="527"/>
      <c r="AA18" s="527"/>
      <c r="AB18" s="551"/>
      <c r="AC18" s="425">
        <v>66.900000000000006</v>
      </c>
      <c r="AD18" s="426"/>
      <c r="AE18" s="426"/>
      <c r="AF18" s="426"/>
      <c r="AG18" s="511"/>
      <c r="AH18" s="425">
        <v>65.099999999999994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21901695</v>
      </c>
      <c r="BO18" s="456"/>
      <c r="BP18" s="456"/>
      <c r="BQ18" s="456"/>
      <c r="BR18" s="456"/>
      <c r="BS18" s="456"/>
      <c r="BT18" s="456"/>
      <c r="BU18" s="457"/>
      <c r="BV18" s="455">
        <v>21900355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65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27902700</v>
      </c>
      <c r="BO19" s="456"/>
      <c r="BP19" s="456"/>
      <c r="BQ19" s="456"/>
      <c r="BR19" s="456"/>
      <c r="BS19" s="456"/>
      <c r="BT19" s="456"/>
      <c r="BU19" s="457"/>
      <c r="BV19" s="455">
        <v>27635950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21377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44438546</v>
      </c>
      <c r="BO22" s="485"/>
      <c r="BP22" s="485"/>
      <c r="BQ22" s="485"/>
      <c r="BR22" s="485"/>
      <c r="BS22" s="485"/>
      <c r="BT22" s="485"/>
      <c r="BU22" s="486"/>
      <c r="BV22" s="484">
        <v>44396350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36001894</v>
      </c>
      <c r="BO23" s="456"/>
      <c r="BP23" s="456"/>
      <c r="BQ23" s="456"/>
      <c r="BR23" s="456"/>
      <c r="BS23" s="456"/>
      <c r="BT23" s="456"/>
      <c r="BU23" s="457"/>
      <c r="BV23" s="455">
        <v>35401701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9000</v>
      </c>
      <c r="R24" s="409"/>
      <c r="S24" s="409"/>
      <c r="T24" s="409"/>
      <c r="U24" s="409"/>
      <c r="V24" s="410"/>
      <c r="W24" s="498"/>
      <c r="X24" s="435"/>
      <c r="Y24" s="436"/>
      <c r="Z24" s="411" t="s">
        <v>162</v>
      </c>
      <c r="AA24" s="412"/>
      <c r="AB24" s="412"/>
      <c r="AC24" s="412"/>
      <c r="AD24" s="412"/>
      <c r="AE24" s="412"/>
      <c r="AF24" s="412"/>
      <c r="AG24" s="413"/>
      <c r="AH24" s="408">
        <v>465</v>
      </c>
      <c r="AI24" s="409"/>
      <c r="AJ24" s="409"/>
      <c r="AK24" s="409"/>
      <c r="AL24" s="410"/>
      <c r="AM24" s="408">
        <v>1479165</v>
      </c>
      <c r="AN24" s="409"/>
      <c r="AO24" s="409"/>
      <c r="AP24" s="409"/>
      <c r="AQ24" s="409"/>
      <c r="AR24" s="410"/>
      <c r="AS24" s="408">
        <v>3181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35058509</v>
      </c>
      <c r="BO24" s="456"/>
      <c r="BP24" s="456"/>
      <c r="BQ24" s="456"/>
      <c r="BR24" s="456"/>
      <c r="BS24" s="456"/>
      <c r="BT24" s="456"/>
      <c r="BU24" s="457"/>
      <c r="BV24" s="455">
        <v>33268838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7300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7856071</v>
      </c>
      <c r="BO25" s="485"/>
      <c r="BP25" s="485"/>
      <c r="BQ25" s="485"/>
      <c r="BR25" s="485"/>
      <c r="BS25" s="485"/>
      <c r="BT25" s="485"/>
      <c r="BU25" s="486"/>
      <c r="BV25" s="484">
        <v>2343673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6400</v>
      </c>
      <c r="R26" s="409"/>
      <c r="S26" s="409"/>
      <c r="T26" s="409"/>
      <c r="U26" s="409"/>
      <c r="V26" s="410"/>
      <c r="W26" s="498"/>
      <c r="X26" s="435"/>
      <c r="Y26" s="436"/>
      <c r="Z26" s="411" t="s">
        <v>168</v>
      </c>
      <c r="AA26" s="466"/>
      <c r="AB26" s="466"/>
      <c r="AC26" s="466"/>
      <c r="AD26" s="466"/>
      <c r="AE26" s="466"/>
      <c r="AF26" s="466"/>
      <c r="AG26" s="467"/>
      <c r="AH26" s="408">
        <v>12</v>
      </c>
      <c r="AI26" s="409"/>
      <c r="AJ26" s="409"/>
      <c r="AK26" s="409"/>
      <c r="AL26" s="410"/>
      <c r="AM26" s="408">
        <v>41664</v>
      </c>
      <c r="AN26" s="409"/>
      <c r="AO26" s="409"/>
      <c r="AP26" s="409"/>
      <c r="AQ26" s="409"/>
      <c r="AR26" s="410"/>
      <c r="AS26" s="408">
        <v>3472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4540</v>
      </c>
      <c r="R27" s="409"/>
      <c r="S27" s="409"/>
      <c r="T27" s="409"/>
      <c r="U27" s="409"/>
      <c r="V27" s="410"/>
      <c r="W27" s="498"/>
      <c r="X27" s="435"/>
      <c r="Y27" s="436"/>
      <c r="Z27" s="411" t="s">
        <v>171</v>
      </c>
      <c r="AA27" s="412"/>
      <c r="AB27" s="412"/>
      <c r="AC27" s="412"/>
      <c r="AD27" s="412"/>
      <c r="AE27" s="412"/>
      <c r="AF27" s="412"/>
      <c r="AG27" s="413"/>
      <c r="AH27" s="408">
        <v>8</v>
      </c>
      <c r="AI27" s="409"/>
      <c r="AJ27" s="409"/>
      <c r="AK27" s="409"/>
      <c r="AL27" s="410"/>
      <c r="AM27" s="408">
        <v>32272</v>
      </c>
      <c r="AN27" s="409"/>
      <c r="AO27" s="409"/>
      <c r="AP27" s="409"/>
      <c r="AQ27" s="409"/>
      <c r="AR27" s="410"/>
      <c r="AS27" s="408">
        <v>4034</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500134</v>
      </c>
      <c r="BO27" s="490"/>
      <c r="BP27" s="490"/>
      <c r="BQ27" s="490"/>
      <c r="BR27" s="490"/>
      <c r="BS27" s="490"/>
      <c r="BT27" s="490"/>
      <c r="BU27" s="491"/>
      <c r="BV27" s="489">
        <v>500118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4070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3161069</v>
      </c>
      <c r="BO28" s="485"/>
      <c r="BP28" s="485"/>
      <c r="BQ28" s="485"/>
      <c r="BR28" s="485"/>
      <c r="BS28" s="485"/>
      <c r="BT28" s="485"/>
      <c r="BU28" s="486"/>
      <c r="BV28" s="484">
        <v>3010615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22</v>
      </c>
      <c r="M29" s="409"/>
      <c r="N29" s="409"/>
      <c r="O29" s="409"/>
      <c r="P29" s="410"/>
      <c r="Q29" s="408">
        <v>3710</v>
      </c>
      <c r="R29" s="409"/>
      <c r="S29" s="409"/>
      <c r="T29" s="409"/>
      <c r="U29" s="409"/>
      <c r="V29" s="410"/>
      <c r="W29" s="499"/>
      <c r="X29" s="500"/>
      <c r="Y29" s="501"/>
      <c r="Z29" s="411" t="s">
        <v>177</v>
      </c>
      <c r="AA29" s="412"/>
      <c r="AB29" s="412"/>
      <c r="AC29" s="412"/>
      <c r="AD29" s="412"/>
      <c r="AE29" s="412"/>
      <c r="AF29" s="412"/>
      <c r="AG29" s="413"/>
      <c r="AH29" s="408">
        <v>473</v>
      </c>
      <c r="AI29" s="409"/>
      <c r="AJ29" s="409"/>
      <c r="AK29" s="409"/>
      <c r="AL29" s="410"/>
      <c r="AM29" s="408">
        <v>1511437</v>
      </c>
      <c r="AN29" s="409"/>
      <c r="AO29" s="409"/>
      <c r="AP29" s="409"/>
      <c r="AQ29" s="409"/>
      <c r="AR29" s="410"/>
      <c r="AS29" s="408">
        <v>3195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450963</v>
      </c>
      <c r="BO29" s="456"/>
      <c r="BP29" s="456"/>
      <c r="BQ29" s="456"/>
      <c r="BR29" s="456"/>
      <c r="BS29" s="456"/>
      <c r="BT29" s="456"/>
      <c r="BU29" s="457"/>
      <c r="BV29" s="455">
        <v>360006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13761522</v>
      </c>
      <c r="BO30" s="490"/>
      <c r="BP30" s="490"/>
      <c r="BQ30" s="490"/>
      <c r="BR30" s="490"/>
      <c r="BS30" s="490"/>
      <c r="BT30" s="490"/>
      <c r="BU30" s="491"/>
      <c r="BV30" s="489">
        <v>13602718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病院事業会計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備北地区消防組合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三次国際交流協会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診療所特別会計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広島県後期高齢者医療広域連合（一般会計）</v>
      </c>
      <c r="BZ35" s="404"/>
      <c r="CA35" s="404"/>
      <c r="CB35" s="404"/>
      <c r="CC35" s="404"/>
      <c r="CD35" s="404"/>
      <c r="CE35" s="404"/>
      <c r="CF35" s="404"/>
      <c r="CG35" s="404"/>
      <c r="CH35" s="404"/>
      <c r="CI35" s="404"/>
      <c r="CJ35" s="404"/>
      <c r="CK35" s="404"/>
      <c r="CL35" s="404"/>
      <c r="CM35" s="404"/>
      <c r="CN35" s="181"/>
      <c r="CO35" s="403">
        <f t="shared" ref="CO35:CO43" si="3">IF(CQ35="","",CO34+1)</f>
        <v>15</v>
      </c>
      <c r="CP35" s="403"/>
      <c r="CQ35" s="404" t="str">
        <f>IF('各会計、関係団体の財政状況及び健全化判断比率'!BS8="","",'各会計、関係団体の財政状況及び健全化判断比率'!BS8)</f>
        <v>広島三次ワイナリー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t="str">
        <f>IF('各会計、関係団体の財政状況及び健全化判断比率'!B34="","",'各会計、関係団体の財政状況及び健全化判断比率'!B34)</f>
        <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広島県後期高齢者医療広域連合（特別会計）</v>
      </c>
      <c r="BZ36" s="404"/>
      <c r="CA36" s="404"/>
      <c r="CB36" s="404"/>
      <c r="CC36" s="404"/>
      <c r="CD36" s="404"/>
      <c r="CE36" s="404"/>
      <c r="CF36" s="404"/>
      <c r="CG36" s="404"/>
      <c r="CH36" s="404"/>
      <c r="CI36" s="404"/>
      <c r="CJ36" s="404"/>
      <c r="CK36" s="404"/>
      <c r="CL36" s="404"/>
      <c r="CM36" s="404"/>
      <c r="CN36" s="181"/>
      <c r="CO36" s="403">
        <f t="shared" si="3"/>
        <v>16</v>
      </c>
      <c r="CP36" s="403"/>
      <c r="CQ36" s="404" t="str">
        <f>IF('各会計、関係団体の財政状況及び健全化判断比率'!BS9="","",'各会計、関係団体の財政状況及び健全化判断比率'!BS9)</f>
        <v>君田トエンティワン</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広島県水道広域連合企業団（水道事業会計）</v>
      </c>
      <c r="BZ37" s="404"/>
      <c r="CA37" s="404"/>
      <c r="CB37" s="404"/>
      <c r="CC37" s="404"/>
      <c r="CD37" s="404"/>
      <c r="CE37" s="404"/>
      <c r="CF37" s="404"/>
      <c r="CG37" s="404"/>
      <c r="CH37" s="404"/>
      <c r="CI37" s="404"/>
      <c r="CJ37" s="404"/>
      <c r="CK37" s="404"/>
      <c r="CL37" s="404"/>
      <c r="CM37" s="404"/>
      <c r="CN37" s="181"/>
      <c r="CO37" s="403">
        <f t="shared" si="3"/>
        <v>17</v>
      </c>
      <c r="CP37" s="403"/>
      <c r="CQ37" s="404" t="str">
        <f>IF('各会計、関係団体の財政状況及び健全化判断比率'!BS10="","",'各会計、関係団体の財政状況及び健全化判断比率'!BS10)</f>
        <v>布野特産センター</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広島県水道広域連合企業団（工業用水道事業会計）</v>
      </c>
      <c r="BZ38" s="404"/>
      <c r="CA38" s="404"/>
      <c r="CB38" s="404"/>
      <c r="CC38" s="404"/>
      <c r="CD38" s="404"/>
      <c r="CE38" s="404"/>
      <c r="CF38" s="404"/>
      <c r="CG38" s="404"/>
      <c r="CH38" s="404"/>
      <c r="CI38" s="404"/>
      <c r="CJ38" s="404"/>
      <c r="CK38" s="404"/>
      <c r="CL38" s="404"/>
      <c r="CM38" s="404"/>
      <c r="CN38" s="181"/>
      <c r="CO38" s="403">
        <f t="shared" si="3"/>
        <v>18</v>
      </c>
      <c r="CP38" s="403"/>
      <c r="CQ38" s="404" t="str">
        <f>IF('各会計、関係団体の財政状況及び健全化判断比率'!BS11="","",'各会計、関係団体の財政状況及び健全化判断比率'!BS11)</f>
        <v>吉舎食品</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f t="shared" si="3"/>
        <v>19</v>
      </c>
      <c r="CP39" s="403"/>
      <c r="CQ39" s="404" t="str">
        <f>IF('各会計、関係団体の財政状況及び健全化判断比率'!BS12="","",'各会計、関係団体の財政状況及び健全化判断比率'!BS12)</f>
        <v>奥田元宋・小由女美術館</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f t="shared" si="3"/>
        <v>20</v>
      </c>
      <c r="CP40" s="403"/>
      <c r="CQ40" s="404" t="str">
        <f>IF('各会計、関係団体の財政状況及び健全化判断比率'!BS13="","",'各会計、関係団体の財政状況及び健全化判断比率'!BS13)</f>
        <v>三次ケーブルビジョン</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f t="shared" si="3"/>
        <v>21</v>
      </c>
      <c r="CP41" s="403"/>
      <c r="CQ41" s="404" t="str">
        <f>IF('各会計、関係団体の財政状況及び健全化判断比率'!BS14="","",'各会計、関係団体の財政状況及び健全化判断比率'!BS14)</f>
        <v>みわ３７５</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f t="shared" si="3"/>
        <v>22</v>
      </c>
      <c r="CP42" s="403"/>
      <c r="CQ42" s="404" t="str">
        <f>IF('各会計、関係団体の財政状況及び健全化判断比率'!BS15="","",'各会計、関係団体の財政状況及び健全化判断比率'!BS15)</f>
        <v>暮らしサポートみよし</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f t="shared" si="3"/>
        <v>23</v>
      </c>
      <c r="CP43" s="403"/>
      <c r="CQ43" s="404" t="str">
        <f>IF('各会計、関係団体の財政状況及び健全化判断比率'!BS16="","",'各会計、関係団体の財政状況及び健全化判断比率'!BS16)</f>
        <v>備北メディカルネットワーク</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YZSAhqMROFi1KiMDxhP7ecDuUfE1ligRYu6jeS/V5cNYjvNrUgR9k7lZ8Q4NoWzGuJDJOX4mqh3a7L3YVV0bwg==" saltValue="ZM56ie9ASeFLG4/zFZ23s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90" t="s">
        <v>532</v>
      </c>
      <c r="D34" s="1190"/>
      <c r="E34" s="1191"/>
      <c r="F34" s="32">
        <v>0</v>
      </c>
      <c r="G34" s="33">
        <v>0.01</v>
      </c>
      <c r="H34" s="33">
        <v>0.3</v>
      </c>
      <c r="I34" s="33">
        <v>0.1</v>
      </c>
      <c r="J34" s="34" t="s">
        <v>533</v>
      </c>
      <c r="K34" s="22"/>
      <c r="L34" s="22"/>
      <c r="M34" s="22"/>
      <c r="N34" s="22"/>
      <c r="O34" s="22"/>
      <c r="P34" s="22"/>
    </row>
    <row r="35" spans="1:16" ht="39" customHeight="1" x14ac:dyDescent="0.15">
      <c r="A35" s="22"/>
      <c r="B35" s="35"/>
      <c r="C35" s="1184" t="s">
        <v>534</v>
      </c>
      <c r="D35" s="1185"/>
      <c r="E35" s="1186"/>
      <c r="F35" s="36">
        <v>13.91</v>
      </c>
      <c r="G35" s="37">
        <v>17.86</v>
      </c>
      <c r="H35" s="37">
        <v>17.559999999999999</v>
      </c>
      <c r="I35" s="37">
        <v>14.59</v>
      </c>
      <c r="J35" s="38">
        <v>13.02</v>
      </c>
      <c r="K35" s="22"/>
      <c r="L35" s="22"/>
      <c r="M35" s="22"/>
      <c r="N35" s="22"/>
      <c r="O35" s="22"/>
      <c r="P35" s="22"/>
    </row>
    <row r="36" spans="1:16" ht="39" customHeight="1" x14ac:dyDescent="0.15">
      <c r="A36" s="22"/>
      <c r="B36" s="35"/>
      <c r="C36" s="1184" t="s">
        <v>535</v>
      </c>
      <c r="D36" s="1185"/>
      <c r="E36" s="1186"/>
      <c r="F36" s="36">
        <v>2.5099999999999998</v>
      </c>
      <c r="G36" s="37">
        <v>3.18</v>
      </c>
      <c r="H36" s="37">
        <v>5.79</v>
      </c>
      <c r="I36" s="37">
        <v>4.84</v>
      </c>
      <c r="J36" s="38">
        <v>3.94</v>
      </c>
      <c r="K36" s="22"/>
      <c r="L36" s="22"/>
      <c r="M36" s="22"/>
      <c r="N36" s="22"/>
      <c r="O36" s="22"/>
      <c r="P36" s="22"/>
    </row>
    <row r="37" spans="1:16" ht="39" customHeight="1" x14ac:dyDescent="0.15">
      <c r="A37" s="22"/>
      <c r="B37" s="35"/>
      <c r="C37" s="1184" t="s">
        <v>536</v>
      </c>
      <c r="D37" s="1185"/>
      <c r="E37" s="1186"/>
      <c r="F37" s="36">
        <v>0.78</v>
      </c>
      <c r="G37" s="37">
        <v>0.98</v>
      </c>
      <c r="H37" s="37">
        <v>1.19</v>
      </c>
      <c r="I37" s="37">
        <v>1.1599999999999999</v>
      </c>
      <c r="J37" s="38">
        <v>0.99</v>
      </c>
      <c r="K37" s="22"/>
      <c r="L37" s="22"/>
      <c r="M37" s="22"/>
      <c r="N37" s="22"/>
      <c r="O37" s="22"/>
      <c r="P37" s="22"/>
    </row>
    <row r="38" spans="1:16" ht="39" customHeight="1" x14ac:dyDescent="0.15">
      <c r="A38" s="22"/>
      <c r="B38" s="35"/>
      <c r="C38" s="1184" t="s">
        <v>537</v>
      </c>
      <c r="D38" s="1185"/>
      <c r="E38" s="1186"/>
      <c r="F38" s="36">
        <v>0.4</v>
      </c>
      <c r="G38" s="37">
        <v>0.39</v>
      </c>
      <c r="H38" s="37">
        <v>0.64</v>
      </c>
      <c r="I38" s="37">
        <v>0.55000000000000004</v>
      </c>
      <c r="J38" s="38">
        <v>0.56999999999999995</v>
      </c>
      <c r="K38" s="22"/>
      <c r="L38" s="22"/>
      <c r="M38" s="22"/>
      <c r="N38" s="22"/>
      <c r="O38" s="22"/>
      <c r="P38" s="22"/>
    </row>
    <row r="39" spans="1:16" ht="39" customHeight="1" x14ac:dyDescent="0.15">
      <c r="A39" s="22"/>
      <c r="B39" s="35"/>
      <c r="C39" s="1184" t="s">
        <v>538</v>
      </c>
      <c r="D39" s="1185"/>
      <c r="E39" s="1186"/>
      <c r="F39" s="36">
        <v>0.06</v>
      </c>
      <c r="G39" s="37">
        <v>0.06</v>
      </c>
      <c r="H39" s="37">
        <v>0.06</v>
      </c>
      <c r="I39" s="37">
        <v>0.06</v>
      </c>
      <c r="J39" s="38">
        <v>0.06</v>
      </c>
      <c r="K39" s="22"/>
      <c r="L39" s="22"/>
      <c r="M39" s="22"/>
      <c r="N39" s="22"/>
      <c r="O39" s="22"/>
      <c r="P39" s="22"/>
    </row>
    <row r="40" spans="1:16" ht="39" customHeight="1" x14ac:dyDescent="0.15">
      <c r="A40" s="22"/>
      <c r="B40" s="35"/>
      <c r="C40" s="1184" t="s">
        <v>539</v>
      </c>
      <c r="D40" s="1185"/>
      <c r="E40" s="1186"/>
      <c r="F40" s="36">
        <v>0</v>
      </c>
      <c r="G40" s="37">
        <v>0</v>
      </c>
      <c r="H40" s="37">
        <v>0.06</v>
      </c>
      <c r="I40" s="37">
        <v>0.05</v>
      </c>
      <c r="J40" s="38">
        <v>0</v>
      </c>
      <c r="K40" s="22"/>
      <c r="L40" s="22"/>
      <c r="M40" s="22"/>
      <c r="N40" s="22"/>
      <c r="O40" s="22"/>
      <c r="P40" s="22"/>
    </row>
    <row r="41" spans="1:16" ht="39" customHeight="1" x14ac:dyDescent="0.15">
      <c r="A41" s="22"/>
      <c r="B41" s="35"/>
      <c r="C41" s="1184" t="s">
        <v>540</v>
      </c>
      <c r="D41" s="1185"/>
      <c r="E41" s="1186"/>
      <c r="F41" s="36">
        <v>0</v>
      </c>
      <c r="G41" s="37">
        <v>0</v>
      </c>
      <c r="H41" s="37">
        <v>0</v>
      </c>
      <c r="I41" s="37">
        <v>0</v>
      </c>
      <c r="J41" s="38">
        <v>0</v>
      </c>
      <c r="K41" s="22"/>
      <c r="L41" s="22"/>
      <c r="M41" s="22"/>
      <c r="N41" s="22"/>
      <c r="O41" s="22"/>
      <c r="P41" s="22"/>
    </row>
    <row r="42" spans="1:16" ht="39" customHeight="1" x14ac:dyDescent="0.15">
      <c r="A42" s="22"/>
      <c r="B42" s="39"/>
      <c r="C42" s="1184" t="s">
        <v>541</v>
      </c>
      <c r="D42" s="1185"/>
      <c r="E42" s="1186"/>
      <c r="F42" s="36" t="s">
        <v>488</v>
      </c>
      <c r="G42" s="37" t="s">
        <v>488</v>
      </c>
      <c r="H42" s="37" t="s">
        <v>488</v>
      </c>
      <c r="I42" s="37" t="s">
        <v>488</v>
      </c>
      <c r="J42" s="38" t="s">
        <v>488</v>
      </c>
      <c r="K42" s="22"/>
      <c r="L42" s="22"/>
      <c r="M42" s="22"/>
      <c r="N42" s="22"/>
      <c r="O42" s="22"/>
      <c r="P42" s="22"/>
    </row>
    <row r="43" spans="1:16" ht="39" customHeight="1" thickBot="1" x14ac:dyDescent="0.2">
      <c r="A43" s="22"/>
      <c r="B43" s="40"/>
      <c r="C43" s="1187" t="s">
        <v>542</v>
      </c>
      <c r="D43" s="1188"/>
      <c r="E43" s="1189"/>
      <c r="F43" s="41">
        <v>5.92</v>
      </c>
      <c r="G43" s="42">
        <v>6.09</v>
      </c>
      <c r="H43" s="42">
        <v>6.24</v>
      </c>
      <c r="I43" s="42">
        <v>6.48</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GG3R0zaee9NRxH334P344uGhPMYaUa6S5jI/aY1UA54Y1YCFHaEny4A6s2Tosp9QBY/rMFHdFHEA9sP1RlFVQ==" saltValue="Yl0l+5BKITo+LPIF8gmL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5" t="s">
        <v>9</v>
      </c>
      <c r="C45" s="1216"/>
      <c r="D45" s="58"/>
      <c r="E45" s="1221" t="s">
        <v>10</v>
      </c>
      <c r="F45" s="1221"/>
      <c r="G45" s="1221"/>
      <c r="H45" s="1221"/>
      <c r="I45" s="1221"/>
      <c r="J45" s="1222"/>
      <c r="K45" s="59">
        <v>5417</v>
      </c>
      <c r="L45" s="60">
        <v>5565</v>
      </c>
      <c r="M45" s="60">
        <v>5449</v>
      </c>
      <c r="N45" s="60">
        <v>5629</v>
      </c>
      <c r="O45" s="61">
        <v>5425</v>
      </c>
      <c r="P45" s="48"/>
      <c r="Q45" s="48"/>
      <c r="R45" s="48"/>
      <c r="S45" s="48"/>
      <c r="T45" s="48"/>
      <c r="U45" s="48"/>
    </row>
    <row r="46" spans="1:21" ht="30.75" customHeight="1" x14ac:dyDescent="0.15">
      <c r="A46" s="48"/>
      <c r="B46" s="1217"/>
      <c r="C46" s="1218"/>
      <c r="D46" s="62"/>
      <c r="E46" s="1194" t="s">
        <v>11</v>
      </c>
      <c r="F46" s="1194"/>
      <c r="G46" s="1194"/>
      <c r="H46" s="1194"/>
      <c r="I46" s="1194"/>
      <c r="J46" s="1195"/>
      <c r="K46" s="63" t="s">
        <v>488</v>
      </c>
      <c r="L46" s="64" t="s">
        <v>488</v>
      </c>
      <c r="M46" s="64" t="s">
        <v>488</v>
      </c>
      <c r="N46" s="64" t="s">
        <v>488</v>
      </c>
      <c r="O46" s="65" t="s">
        <v>488</v>
      </c>
      <c r="P46" s="48"/>
      <c r="Q46" s="48"/>
      <c r="R46" s="48"/>
      <c r="S46" s="48"/>
      <c r="T46" s="48"/>
      <c r="U46" s="48"/>
    </row>
    <row r="47" spans="1:21" ht="30.75" customHeight="1" x14ac:dyDescent="0.15">
      <c r="A47" s="48"/>
      <c r="B47" s="1217"/>
      <c r="C47" s="1218"/>
      <c r="D47" s="62"/>
      <c r="E47" s="1194" t="s">
        <v>12</v>
      </c>
      <c r="F47" s="1194"/>
      <c r="G47" s="1194"/>
      <c r="H47" s="1194"/>
      <c r="I47" s="1194"/>
      <c r="J47" s="1195"/>
      <c r="K47" s="63" t="s">
        <v>488</v>
      </c>
      <c r="L47" s="64" t="s">
        <v>488</v>
      </c>
      <c r="M47" s="64" t="s">
        <v>488</v>
      </c>
      <c r="N47" s="64" t="s">
        <v>488</v>
      </c>
      <c r="O47" s="65" t="s">
        <v>488</v>
      </c>
      <c r="P47" s="48"/>
      <c r="Q47" s="48"/>
      <c r="R47" s="48"/>
      <c r="S47" s="48"/>
      <c r="T47" s="48"/>
      <c r="U47" s="48"/>
    </row>
    <row r="48" spans="1:21" ht="30.75" customHeight="1" x14ac:dyDescent="0.15">
      <c r="A48" s="48"/>
      <c r="B48" s="1217"/>
      <c r="C48" s="1218"/>
      <c r="D48" s="62"/>
      <c r="E48" s="1194" t="s">
        <v>13</v>
      </c>
      <c r="F48" s="1194"/>
      <c r="G48" s="1194"/>
      <c r="H48" s="1194"/>
      <c r="I48" s="1194"/>
      <c r="J48" s="1195"/>
      <c r="K48" s="63">
        <v>1206</v>
      </c>
      <c r="L48" s="64">
        <v>1023</v>
      </c>
      <c r="M48" s="64">
        <v>1017</v>
      </c>
      <c r="N48" s="64">
        <v>1122</v>
      </c>
      <c r="O48" s="65">
        <v>955</v>
      </c>
      <c r="P48" s="48"/>
      <c r="Q48" s="48"/>
      <c r="R48" s="48"/>
      <c r="S48" s="48"/>
      <c r="T48" s="48"/>
      <c r="U48" s="48"/>
    </row>
    <row r="49" spans="1:21" ht="30.75" customHeight="1" x14ac:dyDescent="0.15">
      <c r="A49" s="48"/>
      <c r="B49" s="1217"/>
      <c r="C49" s="1218"/>
      <c r="D49" s="62"/>
      <c r="E49" s="1194" t="s">
        <v>14</v>
      </c>
      <c r="F49" s="1194"/>
      <c r="G49" s="1194"/>
      <c r="H49" s="1194"/>
      <c r="I49" s="1194"/>
      <c r="J49" s="1195"/>
      <c r="K49" s="63">
        <v>4</v>
      </c>
      <c r="L49" s="64">
        <v>3</v>
      </c>
      <c r="M49" s="64">
        <v>3</v>
      </c>
      <c r="N49" s="64" t="s">
        <v>488</v>
      </c>
      <c r="O49" s="65">
        <v>207</v>
      </c>
      <c r="P49" s="48"/>
      <c r="Q49" s="48"/>
      <c r="R49" s="48"/>
      <c r="S49" s="48"/>
      <c r="T49" s="48"/>
      <c r="U49" s="48"/>
    </row>
    <row r="50" spans="1:21" ht="30.75" customHeight="1" x14ac:dyDescent="0.15">
      <c r="A50" s="48"/>
      <c r="B50" s="1217"/>
      <c r="C50" s="1218"/>
      <c r="D50" s="62"/>
      <c r="E50" s="1194" t="s">
        <v>15</v>
      </c>
      <c r="F50" s="1194"/>
      <c r="G50" s="1194"/>
      <c r="H50" s="1194"/>
      <c r="I50" s="1194"/>
      <c r="J50" s="1195"/>
      <c r="K50" s="63">
        <v>41</v>
      </c>
      <c r="L50" s="64">
        <v>31</v>
      </c>
      <c r="M50" s="64">
        <v>23</v>
      </c>
      <c r="N50" s="64">
        <v>19</v>
      </c>
      <c r="O50" s="65">
        <v>12</v>
      </c>
      <c r="P50" s="48"/>
      <c r="Q50" s="48"/>
      <c r="R50" s="48"/>
      <c r="S50" s="48"/>
      <c r="T50" s="48"/>
      <c r="U50" s="48"/>
    </row>
    <row r="51" spans="1:21" ht="30.75" customHeight="1" x14ac:dyDescent="0.15">
      <c r="A51" s="48"/>
      <c r="B51" s="1219"/>
      <c r="C51" s="1220"/>
      <c r="D51" s="66"/>
      <c r="E51" s="1194" t="s">
        <v>16</v>
      </c>
      <c r="F51" s="1194"/>
      <c r="G51" s="1194"/>
      <c r="H51" s="1194"/>
      <c r="I51" s="1194"/>
      <c r="J51" s="1195"/>
      <c r="K51" s="63">
        <v>0</v>
      </c>
      <c r="L51" s="64">
        <v>0</v>
      </c>
      <c r="M51" s="64">
        <v>0</v>
      </c>
      <c r="N51" s="64">
        <v>1</v>
      </c>
      <c r="O51" s="65">
        <v>1</v>
      </c>
      <c r="P51" s="48"/>
      <c r="Q51" s="48"/>
      <c r="R51" s="48"/>
      <c r="S51" s="48"/>
      <c r="T51" s="48"/>
      <c r="U51" s="48"/>
    </row>
    <row r="52" spans="1:21" ht="30.75" customHeight="1" x14ac:dyDescent="0.15">
      <c r="A52" s="48"/>
      <c r="B52" s="1192" t="s">
        <v>17</v>
      </c>
      <c r="C52" s="1193"/>
      <c r="D52" s="66"/>
      <c r="E52" s="1194" t="s">
        <v>18</v>
      </c>
      <c r="F52" s="1194"/>
      <c r="G52" s="1194"/>
      <c r="H52" s="1194"/>
      <c r="I52" s="1194"/>
      <c r="J52" s="1195"/>
      <c r="K52" s="63">
        <v>5544</v>
      </c>
      <c r="L52" s="64">
        <v>5506</v>
      </c>
      <c r="M52" s="64">
        <v>5329</v>
      </c>
      <c r="N52" s="64">
        <v>5404</v>
      </c>
      <c r="O52" s="65">
        <v>5332</v>
      </c>
      <c r="P52" s="48"/>
      <c r="Q52" s="48"/>
      <c r="R52" s="48"/>
      <c r="S52" s="48"/>
      <c r="T52" s="48"/>
      <c r="U52" s="48"/>
    </row>
    <row r="53" spans="1:21" ht="30.75" customHeight="1" thickBot="1" x14ac:dyDescent="0.2">
      <c r="A53" s="48"/>
      <c r="B53" s="1196" t="s">
        <v>19</v>
      </c>
      <c r="C53" s="1197"/>
      <c r="D53" s="67"/>
      <c r="E53" s="1198" t="s">
        <v>20</v>
      </c>
      <c r="F53" s="1198"/>
      <c r="G53" s="1198"/>
      <c r="H53" s="1198"/>
      <c r="I53" s="1198"/>
      <c r="J53" s="1199"/>
      <c r="K53" s="68">
        <v>1124</v>
      </c>
      <c r="L53" s="69">
        <v>1116</v>
      </c>
      <c r="M53" s="69">
        <v>1163</v>
      </c>
      <c r="N53" s="69">
        <v>1367</v>
      </c>
      <c r="O53" s="70">
        <v>1268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0" t="s">
        <v>24</v>
      </c>
      <c r="C58" s="1201"/>
      <c r="D58" s="1206" t="s">
        <v>25</v>
      </c>
      <c r="E58" s="1207"/>
      <c r="F58" s="1207"/>
      <c r="G58" s="1207"/>
      <c r="H58" s="1207"/>
      <c r="I58" s="1207"/>
      <c r="J58" s="1208"/>
      <c r="K58" s="83"/>
      <c r="L58" s="84"/>
      <c r="M58" s="84"/>
      <c r="N58" s="84"/>
      <c r="O58" s="85"/>
    </row>
    <row r="59" spans="1:21" ht="31.5" customHeight="1" x14ac:dyDescent="0.15">
      <c r="B59" s="1202"/>
      <c r="C59" s="1203"/>
      <c r="D59" s="1209" t="s">
        <v>26</v>
      </c>
      <c r="E59" s="1210"/>
      <c r="F59" s="1210"/>
      <c r="G59" s="1210"/>
      <c r="H59" s="1210"/>
      <c r="I59" s="1210"/>
      <c r="J59" s="1211"/>
      <c r="K59" s="86"/>
      <c r="L59" s="87"/>
      <c r="M59" s="87"/>
      <c r="N59" s="87"/>
      <c r="O59" s="88"/>
    </row>
    <row r="60" spans="1:21" ht="31.5" customHeight="1" thickBot="1" x14ac:dyDescent="0.2">
      <c r="B60" s="1204"/>
      <c r="C60" s="1205"/>
      <c r="D60" s="1212" t="s">
        <v>27</v>
      </c>
      <c r="E60" s="1213"/>
      <c r="F60" s="1213"/>
      <c r="G60" s="1213"/>
      <c r="H60" s="1213"/>
      <c r="I60" s="1213"/>
      <c r="J60" s="121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zHyfJnrErjBU/cBRZWoWKWh7/R/bbcTDyWGvlSPxuN8dTEiW67sfuTBnF82ZD9SGxY6eiXCf19VlkgQPxWBmw==" saltValue="n1BkoFhBXjCzBUFG5qir9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5" t="s">
        <v>30</v>
      </c>
      <c r="C41" s="1236"/>
      <c r="D41" s="105"/>
      <c r="E41" s="1237" t="s">
        <v>31</v>
      </c>
      <c r="F41" s="1237"/>
      <c r="G41" s="1237"/>
      <c r="H41" s="1238"/>
      <c r="I41" s="355">
        <v>52588</v>
      </c>
      <c r="J41" s="356">
        <v>50927</v>
      </c>
      <c r="K41" s="356">
        <v>49168</v>
      </c>
      <c r="L41" s="356">
        <v>47619</v>
      </c>
      <c r="M41" s="357">
        <v>47682</v>
      </c>
    </row>
    <row r="42" spans="2:13" ht="27.75" customHeight="1" x14ac:dyDescent="0.15">
      <c r="B42" s="1225"/>
      <c r="C42" s="1226"/>
      <c r="D42" s="106"/>
      <c r="E42" s="1229" t="s">
        <v>32</v>
      </c>
      <c r="F42" s="1229"/>
      <c r="G42" s="1229"/>
      <c r="H42" s="1230"/>
      <c r="I42" s="358">
        <v>106</v>
      </c>
      <c r="J42" s="359">
        <v>79</v>
      </c>
      <c r="K42" s="359">
        <v>58</v>
      </c>
      <c r="L42" s="359">
        <v>40</v>
      </c>
      <c r="M42" s="360">
        <v>30</v>
      </c>
    </row>
    <row r="43" spans="2:13" ht="27.75" customHeight="1" x14ac:dyDescent="0.15">
      <c r="B43" s="1225"/>
      <c r="C43" s="1226"/>
      <c r="D43" s="106"/>
      <c r="E43" s="1229" t="s">
        <v>33</v>
      </c>
      <c r="F43" s="1229"/>
      <c r="G43" s="1229"/>
      <c r="H43" s="1230"/>
      <c r="I43" s="358">
        <v>15605</v>
      </c>
      <c r="J43" s="359">
        <v>15601</v>
      </c>
      <c r="K43" s="359">
        <v>15047</v>
      </c>
      <c r="L43" s="359">
        <v>14547</v>
      </c>
      <c r="M43" s="360">
        <v>11234</v>
      </c>
    </row>
    <row r="44" spans="2:13" ht="27.75" customHeight="1" x14ac:dyDescent="0.15">
      <c r="B44" s="1225"/>
      <c r="C44" s="1226"/>
      <c r="D44" s="106"/>
      <c r="E44" s="1229" t="s">
        <v>34</v>
      </c>
      <c r="F44" s="1229"/>
      <c r="G44" s="1229"/>
      <c r="H44" s="1230"/>
      <c r="I44" s="358">
        <v>6</v>
      </c>
      <c r="J44" s="359">
        <v>3</v>
      </c>
      <c r="K44" s="359" t="s">
        <v>488</v>
      </c>
      <c r="L44" s="359" t="s">
        <v>488</v>
      </c>
      <c r="M44" s="360">
        <v>2025</v>
      </c>
    </row>
    <row r="45" spans="2:13" ht="27.75" customHeight="1" x14ac:dyDescent="0.15">
      <c r="B45" s="1225"/>
      <c r="C45" s="1226"/>
      <c r="D45" s="106"/>
      <c r="E45" s="1229" t="s">
        <v>35</v>
      </c>
      <c r="F45" s="1229"/>
      <c r="G45" s="1229"/>
      <c r="H45" s="1230"/>
      <c r="I45" s="358">
        <v>5186</v>
      </c>
      <c r="J45" s="359">
        <v>5032</v>
      </c>
      <c r="K45" s="359">
        <v>4971</v>
      </c>
      <c r="L45" s="359">
        <v>4849</v>
      </c>
      <c r="M45" s="360">
        <v>4865</v>
      </c>
    </row>
    <row r="46" spans="2:13" ht="27.75" customHeight="1" x14ac:dyDescent="0.15">
      <c r="B46" s="1225"/>
      <c r="C46" s="1226"/>
      <c r="D46" s="107"/>
      <c r="E46" s="1229" t="s">
        <v>36</v>
      </c>
      <c r="F46" s="1229"/>
      <c r="G46" s="1229"/>
      <c r="H46" s="1230"/>
      <c r="I46" s="358">
        <v>4</v>
      </c>
      <c r="J46" s="359">
        <v>0</v>
      </c>
      <c r="K46" s="359">
        <v>1</v>
      </c>
      <c r="L46" s="359">
        <v>2</v>
      </c>
      <c r="M46" s="360">
        <v>0</v>
      </c>
    </row>
    <row r="47" spans="2:13" ht="27.75" customHeight="1" x14ac:dyDescent="0.15">
      <c r="B47" s="1225"/>
      <c r="C47" s="1226"/>
      <c r="D47" s="108"/>
      <c r="E47" s="1239" t="s">
        <v>37</v>
      </c>
      <c r="F47" s="1240"/>
      <c r="G47" s="1240"/>
      <c r="H47" s="1241"/>
      <c r="I47" s="358" t="s">
        <v>488</v>
      </c>
      <c r="J47" s="359" t="s">
        <v>488</v>
      </c>
      <c r="K47" s="359" t="s">
        <v>488</v>
      </c>
      <c r="L47" s="359" t="s">
        <v>488</v>
      </c>
      <c r="M47" s="360" t="s">
        <v>488</v>
      </c>
    </row>
    <row r="48" spans="2:13" ht="27.75" customHeight="1" x14ac:dyDescent="0.15">
      <c r="B48" s="1225"/>
      <c r="C48" s="1226"/>
      <c r="D48" s="106"/>
      <c r="E48" s="1229" t="s">
        <v>38</v>
      </c>
      <c r="F48" s="1229"/>
      <c r="G48" s="1229"/>
      <c r="H48" s="1230"/>
      <c r="I48" s="358" t="s">
        <v>488</v>
      </c>
      <c r="J48" s="359" t="s">
        <v>488</v>
      </c>
      <c r="K48" s="359" t="s">
        <v>488</v>
      </c>
      <c r="L48" s="359" t="s">
        <v>488</v>
      </c>
      <c r="M48" s="360" t="s">
        <v>488</v>
      </c>
    </row>
    <row r="49" spans="2:13" ht="27.75" customHeight="1" x14ac:dyDescent="0.15">
      <c r="B49" s="1227"/>
      <c r="C49" s="1228"/>
      <c r="D49" s="106"/>
      <c r="E49" s="1229" t="s">
        <v>39</v>
      </c>
      <c r="F49" s="1229"/>
      <c r="G49" s="1229"/>
      <c r="H49" s="1230"/>
      <c r="I49" s="358" t="s">
        <v>488</v>
      </c>
      <c r="J49" s="359" t="s">
        <v>488</v>
      </c>
      <c r="K49" s="359" t="s">
        <v>488</v>
      </c>
      <c r="L49" s="359" t="s">
        <v>488</v>
      </c>
      <c r="M49" s="360" t="s">
        <v>488</v>
      </c>
    </row>
    <row r="50" spans="2:13" ht="27.75" customHeight="1" x14ac:dyDescent="0.15">
      <c r="B50" s="1223" t="s">
        <v>40</v>
      </c>
      <c r="C50" s="1224"/>
      <c r="D50" s="109"/>
      <c r="E50" s="1229" t="s">
        <v>41</v>
      </c>
      <c r="F50" s="1229"/>
      <c r="G50" s="1229"/>
      <c r="H50" s="1230"/>
      <c r="I50" s="358">
        <v>12029</v>
      </c>
      <c r="J50" s="359">
        <v>12458</v>
      </c>
      <c r="K50" s="359">
        <v>13420</v>
      </c>
      <c r="L50" s="359">
        <v>14035</v>
      </c>
      <c r="M50" s="360">
        <v>11495</v>
      </c>
    </row>
    <row r="51" spans="2:13" ht="27.75" customHeight="1" x14ac:dyDescent="0.15">
      <c r="B51" s="1225"/>
      <c r="C51" s="1226"/>
      <c r="D51" s="106"/>
      <c r="E51" s="1229" t="s">
        <v>42</v>
      </c>
      <c r="F51" s="1229"/>
      <c r="G51" s="1229"/>
      <c r="H51" s="1230"/>
      <c r="I51" s="358">
        <v>4150</v>
      </c>
      <c r="J51" s="359">
        <v>4127</v>
      </c>
      <c r="K51" s="359">
        <v>3995</v>
      </c>
      <c r="L51" s="359">
        <v>3526</v>
      </c>
      <c r="M51" s="360">
        <v>3578</v>
      </c>
    </row>
    <row r="52" spans="2:13" ht="27.75" customHeight="1" x14ac:dyDescent="0.15">
      <c r="B52" s="1227"/>
      <c r="C52" s="1228"/>
      <c r="D52" s="106"/>
      <c r="E52" s="1229" t="s">
        <v>43</v>
      </c>
      <c r="F52" s="1229"/>
      <c r="G52" s="1229"/>
      <c r="H52" s="1230"/>
      <c r="I52" s="358">
        <v>48705</v>
      </c>
      <c r="J52" s="359">
        <v>47636</v>
      </c>
      <c r="K52" s="359">
        <v>46512</v>
      </c>
      <c r="L52" s="359">
        <v>45577</v>
      </c>
      <c r="M52" s="360">
        <v>45262</v>
      </c>
    </row>
    <row r="53" spans="2:13" ht="27.75" customHeight="1" thickBot="1" x14ac:dyDescent="0.2">
      <c r="B53" s="1231" t="s">
        <v>19</v>
      </c>
      <c r="C53" s="1232"/>
      <c r="D53" s="110"/>
      <c r="E53" s="1233" t="s">
        <v>44</v>
      </c>
      <c r="F53" s="1233"/>
      <c r="G53" s="1233"/>
      <c r="H53" s="1234"/>
      <c r="I53" s="361">
        <v>8610</v>
      </c>
      <c r="J53" s="362">
        <v>7422</v>
      </c>
      <c r="K53" s="362">
        <v>5317</v>
      </c>
      <c r="L53" s="362">
        <v>3919</v>
      </c>
      <c r="M53" s="363">
        <v>5500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zt8y5PWR6tazS0Le6VtFv5yRo+cDvEhyRLp7a5nnk7XdPT+VHAjRAM9MOnUGlBIrG4Obz9scBOcWMe2UOekow==" saltValue="N0ixnww2YLvqm2xXDg3C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50" t="s">
        <v>46</v>
      </c>
      <c r="D55" s="1250"/>
      <c r="E55" s="1251"/>
      <c r="F55" s="122">
        <v>2888</v>
      </c>
      <c r="G55" s="122">
        <v>3011</v>
      </c>
      <c r="H55" s="123">
        <v>3161</v>
      </c>
    </row>
    <row r="56" spans="2:8" ht="52.5" customHeight="1" x14ac:dyDescent="0.15">
      <c r="B56" s="124"/>
      <c r="C56" s="1252" t="s">
        <v>47</v>
      </c>
      <c r="D56" s="1252"/>
      <c r="E56" s="1253"/>
      <c r="F56" s="125">
        <v>360</v>
      </c>
      <c r="G56" s="125">
        <v>360</v>
      </c>
      <c r="H56" s="126">
        <v>451</v>
      </c>
    </row>
    <row r="57" spans="2:8" ht="53.25" customHeight="1" x14ac:dyDescent="0.15">
      <c r="B57" s="124"/>
      <c r="C57" s="1254" t="s">
        <v>48</v>
      </c>
      <c r="D57" s="1254"/>
      <c r="E57" s="1255"/>
      <c r="F57" s="127">
        <v>13151</v>
      </c>
      <c r="G57" s="127">
        <v>13603</v>
      </c>
      <c r="H57" s="128">
        <v>13762</v>
      </c>
    </row>
    <row r="58" spans="2:8" ht="45.75" customHeight="1" x14ac:dyDescent="0.15">
      <c r="B58" s="129"/>
      <c r="C58" s="1242" t="s">
        <v>579</v>
      </c>
      <c r="D58" s="1243"/>
      <c r="E58" s="1244"/>
      <c r="F58" s="130">
        <v>3971</v>
      </c>
      <c r="G58" s="130">
        <v>3971</v>
      </c>
      <c r="H58" s="131">
        <v>3971</v>
      </c>
    </row>
    <row r="59" spans="2:8" ht="45.75" customHeight="1" x14ac:dyDescent="0.15">
      <c r="B59" s="129"/>
      <c r="C59" s="1242" t="s">
        <v>583</v>
      </c>
      <c r="D59" s="1243"/>
      <c r="E59" s="1244"/>
      <c r="F59" s="130">
        <v>2318</v>
      </c>
      <c r="G59" s="130">
        <v>2594</v>
      </c>
      <c r="H59" s="131">
        <v>2867</v>
      </c>
    </row>
    <row r="60" spans="2:8" ht="45.75" customHeight="1" x14ac:dyDescent="0.15">
      <c r="B60" s="129"/>
      <c r="C60" s="1242" t="s">
        <v>580</v>
      </c>
      <c r="D60" s="1243"/>
      <c r="E60" s="1244"/>
      <c r="F60" s="130">
        <v>1389</v>
      </c>
      <c r="G60" s="130">
        <v>1502</v>
      </c>
      <c r="H60" s="131">
        <v>1614</v>
      </c>
    </row>
    <row r="61" spans="2:8" ht="45.75" customHeight="1" x14ac:dyDescent="0.15">
      <c r="B61" s="129"/>
      <c r="C61" s="1242" t="s">
        <v>582</v>
      </c>
      <c r="D61" s="1243"/>
      <c r="E61" s="1244"/>
      <c r="F61" s="130">
        <v>1023</v>
      </c>
      <c r="G61" s="130">
        <v>1027</v>
      </c>
      <c r="H61" s="131">
        <v>1029</v>
      </c>
    </row>
    <row r="62" spans="2:8" ht="45.75" customHeight="1" thickBot="1" x14ac:dyDescent="0.2">
      <c r="B62" s="132"/>
      <c r="C62" s="1245" t="s">
        <v>581</v>
      </c>
      <c r="D62" s="1246"/>
      <c r="E62" s="1247"/>
      <c r="F62" s="133">
        <v>778</v>
      </c>
      <c r="G62" s="133">
        <v>775</v>
      </c>
      <c r="H62" s="134">
        <v>822</v>
      </c>
    </row>
    <row r="63" spans="2:8" ht="52.5" customHeight="1" thickBot="1" x14ac:dyDescent="0.2">
      <c r="B63" s="135"/>
      <c r="C63" s="1248" t="s">
        <v>49</v>
      </c>
      <c r="D63" s="1248"/>
      <c r="E63" s="1249"/>
      <c r="F63" s="136">
        <v>16399</v>
      </c>
      <c r="G63" s="136">
        <v>16973</v>
      </c>
      <c r="H63" s="137">
        <v>17374</v>
      </c>
    </row>
    <row r="64" spans="2:8" x14ac:dyDescent="0.15"/>
  </sheetData>
  <sheetProtection algorithmName="SHA-512" hashValue="aDN3Fmfr0d/5+9NWEielBTT+vNEWfIJgEw80I+Hdxw+Yj5qMdHkBbbc60CI/MfRMjYb7JlxKBJreaPf4qT2I0g==" saltValue="Z8WoWqkCAd217T5FnXsI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60" zoomScaleNormal="6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8" t="s">
        <v>586</v>
      </c>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x14ac:dyDescent="0.15">
      <c r="B44" s="372"/>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x14ac:dyDescent="0.15">
      <c r="B45" s="372"/>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x14ac:dyDescent="0.15">
      <c r="B46" s="372"/>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x14ac:dyDescent="0.15">
      <c r="B47" s="372"/>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587</v>
      </c>
    </row>
    <row r="50" spans="1:109" x14ac:dyDescent="0.15">
      <c r="B50" s="372"/>
      <c r="G50" s="1262"/>
      <c r="H50" s="1262"/>
      <c r="I50" s="1262"/>
      <c r="J50" s="1262"/>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1" t="s">
        <v>527</v>
      </c>
      <c r="BQ50" s="1261"/>
      <c r="BR50" s="1261"/>
      <c r="BS50" s="1261"/>
      <c r="BT50" s="1261"/>
      <c r="BU50" s="1261"/>
      <c r="BV50" s="1261"/>
      <c r="BW50" s="1261"/>
      <c r="BX50" s="1261" t="s">
        <v>528</v>
      </c>
      <c r="BY50" s="1261"/>
      <c r="BZ50" s="1261"/>
      <c r="CA50" s="1261"/>
      <c r="CB50" s="1261"/>
      <c r="CC50" s="1261"/>
      <c r="CD50" s="1261"/>
      <c r="CE50" s="1261"/>
      <c r="CF50" s="1261" t="s">
        <v>529</v>
      </c>
      <c r="CG50" s="1261"/>
      <c r="CH50" s="1261"/>
      <c r="CI50" s="1261"/>
      <c r="CJ50" s="1261"/>
      <c r="CK50" s="1261"/>
      <c r="CL50" s="1261"/>
      <c r="CM50" s="1261"/>
      <c r="CN50" s="1261" t="s">
        <v>530</v>
      </c>
      <c r="CO50" s="1261"/>
      <c r="CP50" s="1261"/>
      <c r="CQ50" s="1261"/>
      <c r="CR50" s="1261"/>
      <c r="CS50" s="1261"/>
      <c r="CT50" s="1261"/>
      <c r="CU50" s="1261"/>
      <c r="CV50" s="1261" t="s">
        <v>531</v>
      </c>
      <c r="CW50" s="1261"/>
      <c r="CX50" s="1261"/>
      <c r="CY50" s="1261"/>
      <c r="CZ50" s="1261"/>
      <c r="DA50" s="1261"/>
      <c r="DB50" s="1261"/>
      <c r="DC50" s="1261"/>
    </row>
    <row r="51" spans="1:109" ht="13.5" customHeight="1" x14ac:dyDescent="0.15">
      <c r="B51" s="372"/>
      <c r="G51" s="1264"/>
      <c r="H51" s="1264"/>
      <c r="I51" s="1277"/>
      <c r="J51" s="1277"/>
      <c r="K51" s="1263"/>
      <c r="L51" s="1263"/>
      <c r="M51" s="1263"/>
      <c r="N51" s="1263"/>
      <c r="AM51" s="381"/>
      <c r="AN51" s="1259" t="s">
        <v>588</v>
      </c>
      <c r="AO51" s="1259"/>
      <c r="AP51" s="1259"/>
      <c r="AQ51" s="1259"/>
      <c r="AR51" s="1259"/>
      <c r="AS51" s="1259"/>
      <c r="AT51" s="1259"/>
      <c r="AU51" s="1259"/>
      <c r="AV51" s="1259"/>
      <c r="AW51" s="1259"/>
      <c r="AX51" s="1259"/>
      <c r="AY51" s="1259"/>
      <c r="AZ51" s="1259"/>
      <c r="BA51" s="1259"/>
      <c r="BB51" s="1259" t="s">
        <v>589</v>
      </c>
      <c r="BC51" s="1259"/>
      <c r="BD51" s="1259"/>
      <c r="BE51" s="1259"/>
      <c r="BF51" s="1259"/>
      <c r="BG51" s="1259"/>
      <c r="BH51" s="1259"/>
      <c r="BI51" s="1259"/>
      <c r="BJ51" s="1259"/>
      <c r="BK51" s="1259"/>
      <c r="BL51" s="1259"/>
      <c r="BM51" s="1259"/>
      <c r="BN51" s="1259"/>
      <c r="BO51" s="1259"/>
      <c r="BP51" s="1256">
        <v>52.8</v>
      </c>
      <c r="BQ51" s="1256"/>
      <c r="BR51" s="1256"/>
      <c r="BS51" s="1256"/>
      <c r="BT51" s="1256"/>
      <c r="BU51" s="1256"/>
      <c r="BV51" s="1256"/>
      <c r="BW51" s="1256"/>
      <c r="BX51" s="1256">
        <v>44</v>
      </c>
      <c r="BY51" s="1256"/>
      <c r="BZ51" s="1256"/>
      <c r="CA51" s="1256"/>
      <c r="CB51" s="1256"/>
      <c r="CC51" s="1256"/>
      <c r="CD51" s="1256"/>
      <c r="CE51" s="1256"/>
      <c r="CF51" s="1256">
        <v>30.1</v>
      </c>
      <c r="CG51" s="1256"/>
      <c r="CH51" s="1256"/>
      <c r="CI51" s="1256"/>
      <c r="CJ51" s="1256"/>
      <c r="CK51" s="1256"/>
      <c r="CL51" s="1256"/>
      <c r="CM51" s="1256"/>
      <c r="CN51" s="1256">
        <v>23</v>
      </c>
      <c r="CO51" s="1256"/>
      <c r="CP51" s="1256"/>
      <c r="CQ51" s="1256"/>
      <c r="CR51" s="1256"/>
      <c r="CS51" s="1256"/>
      <c r="CT51" s="1256"/>
      <c r="CU51" s="1256"/>
      <c r="CV51" s="1256">
        <v>31.8</v>
      </c>
      <c r="CW51" s="1256"/>
      <c r="CX51" s="1256"/>
      <c r="CY51" s="1256"/>
      <c r="CZ51" s="1256"/>
      <c r="DA51" s="1256"/>
      <c r="DB51" s="1256"/>
      <c r="DC51" s="1256"/>
    </row>
    <row r="52" spans="1:109" x14ac:dyDescent="0.15">
      <c r="B52" s="372"/>
      <c r="G52" s="1264"/>
      <c r="H52" s="1264"/>
      <c r="I52" s="1277"/>
      <c r="J52" s="1277"/>
      <c r="K52" s="1263"/>
      <c r="L52" s="1263"/>
      <c r="M52" s="1263"/>
      <c r="N52" s="1263"/>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380"/>
      <c r="B53" s="372"/>
      <c r="G53" s="1264"/>
      <c r="H53" s="1264"/>
      <c r="I53" s="1262"/>
      <c r="J53" s="1262"/>
      <c r="K53" s="1263"/>
      <c r="L53" s="1263"/>
      <c r="M53" s="1263"/>
      <c r="N53" s="1263"/>
      <c r="AM53" s="381"/>
      <c r="AN53" s="1259"/>
      <c r="AO53" s="1259"/>
      <c r="AP53" s="1259"/>
      <c r="AQ53" s="1259"/>
      <c r="AR53" s="1259"/>
      <c r="AS53" s="1259"/>
      <c r="AT53" s="1259"/>
      <c r="AU53" s="1259"/>
      <c r="AV53" s="1259"/>
      <c r="AW53" s="1259"/>
      <c r="AX53" s="1259"/>
      <c r="AY53" s="1259"/>
      <c r="AZ53" s="1259"/>
      <c r="BA53" s="1259"/>
      <c r="BB53" s="1259" t="s">
        <v>590</v>
      </c>
      <c r="BC53" s="1259"/>
      <c r="BD53" s="1259"/>
      <c r="BE53" s="1259"/>
      <c r="BF53" s="1259"/>
      <c r="BG53" s="1259"/>
      <c r="BH53" s="1259"/>
      <c r="BI53" s="1259"/>
      <c r="BJ53" s="1259"/>
      <c r="BK53" s="1259"/>
      <c r="BL53" s="1259"/>
      <c r="BM53" s="1259"/>
      <c r="BN53" s="1259"/>
      <c r="BO53" s="1259"/>
      <c r="BP53" s="1256">
        <v>62</v>
      </c>
      <c r="BQ53" s="1256"/>
      <c r="BR53" s="1256"/>
      <c r="BS53" s="1256"/>
      <c r="BT53" s="1256"/>
      <c r="BU53" s="1256"/>
      <c r="BV53" s="1256"/>
      <c r="BW53" s="1256"/>
      <c r="BX53" s="1256">
        <v>63.1</v>
      </c>
      <c r="BY53" s="1256"/>
      <c r="BZ53" s="1256"/>
      <c r="CA53" s="1256"/>
      <c r="CB53" s="1256"/>
      <c r="CC53" s="1256"/>
      <c r="CD53" s="1256"/>
      <c r="CE53" s="1256"/>
      <c r="CF53" s="1256">
        <v>63.9</v>
      </c>
      <c r="CG53" s="1256"/>
      <c r="CH53" s="1256"/>
      <c r="CI53" s="1256"/>
      <c r="CJ53" s="1256"/>
      <c r="CK53" s="1256"/>
      <c r="CL53" s="1256"/>
      <c r="CM53" s="1256"/>
      <c r="CN53" s="1256">
        <v>65.099999999999994</v>
      </c>
      <c r="CO53" s="1256"/>
      <c r="CP53" s="1256"/>
      <c r="CQ53" s="1256"/>
      <c r="CR53" s="1256"/>
      <c r="CS53" s="1256"/>
      <c r="CT53" s="1256"/>
      <c r="CU53" s="1256"/>
      <c r="CV53" s="1256">
        <v>65.8</v>
      </c>
      <c r="CW53" s="1256"/>
      <c r="CX53" s="1256"/>
      <c r="CY53" s="1256"/>
      <c r="CZ53" s="1256"/>
      <c r="DA53" s="1256"/>
      <c r="DB53" s="1256"/>
      <c r="DC53" s="1256"/>
    </row>
    <row r="54" spans="1:109" x14ac:dyDescent="0.15">
      <c r="A54" s="380"/>
      <c r="B54" s="372"/>
      <c r="G54" s="1264"/>
      <c r="H54" s="1264"/>
      <c r="I54" s="1262"/>
      <c r="J54" s="1262"/>
      <c r="K54" s="1263"/>
      <c r="L54" s="1263"/>
      <c r="M54" s="1263"/>
      <c r="N54" s="1263"/>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380"/>
      <c r="B55" s="372"/>
      <c r="G55" s="1262"/>
      <c r="H55" s="1262"/>
      <c r="I55" s="1262"/>
      <c r="J55" s="1262"/>
      <c r="K55" s="1263"/>
      <c r="L55" s="1263"/>
      <c r="M55" s="1263"/>
      <c r="N55" s="1263"/>
      <c r="AN55" s="1261" t="s">
        <v>591</v>
      </c>
      <c r="AO55" s="1261"/>
      <c r="AP55" s="1261"/>
      <c r="AQ55" s="1261"/>
      <c r="AR55" s="1261"/>
      <c r="AS55" s="1261"/>
      <c r="AT55" s="1261"/>
      <c r="AU55" s="1261"/>
      <c r="AV55" s="1261"/>
      <c r="AW55" s="1261"/>
      <c r="AX55" s="1261"/>
      <c r="AY55" s="1261"/>
      <c r="AZ55" s="1261"/>
      <c r="BA55" s="1261"/>
      <c r="BB55" s="1259" t="s">
        <v>589</v>
      </c>
      <c r="BC55" s="1259"/>
      <c r="BD55" s="1259"/>
      <c r="BE55" s="1259"/>
      <c r="BF55" s="1259"/>
      <c r="BG55" s="1259"/>
      <c r="BH55" s="1259"/>
      <c r="BI55" s="1259"/>
      <c r="BJ55" s="1259"/>
      <c r="BK55" s="1259"/>
      <c r="BL55" s="1259"/>
      <c r="BM55" s="1259"/>
      <c r="BN55" s="1259"/>
      <c r="BO55" s="1259"/>
      <c r="BP55" s="1256">
        <v>22.7</v>
      </c>
      <c r="BQ55" s="1256"/>
      <c r="BR55" s="1256"/>
      <c r="BS55" s="1256"/>
      <c r="BT55" s="1256"/>
      <c r="BU55" s="1256"/>
      <c r="BV55" s="1256"/>
      <c r="BW55" s="1256"/>
      <c r="BX55" s="1256">
        <v>27.8</v>
      </c>
      <c r="BY55" s="1256"/>
      <c r="BZ55" s="1256"/>
      <c r="CA55" s="1256"/>
      <c r="CB55" s="1256"/>
      <c r="CC55" s="1256"/>
      <c r="CD55" s="1256"/>
      <c r="CE55" s="1256"/>
      <c r="CF55" s="1256">
        <v>19</v>
      </c>
      <c r="CG55" s="1256"/>
      <c r="CH55" s="1256"/>
      <c r="CI55" s="1256"/>
      <c r="CJ55" s="1256"/>
      <c r="CK55" s="1256"/>
      <c r="CL55" s="1256"/>
      <c r="CM55" s="1256"/>
      <c r="CN55" s="1256">
        <v>4</v>
      </c>
      <c r="CO55" s="1256"/>
      <c r="CP55" s="1256"/>
      <c r="CQ55" s="1256"/>
      <c r="CR55" s="1256"/>
      <c r="CS55" s="1256"/>
      <c r="CT55" s="1256"/>
      <c r="CU55" s="1256"/>
      <c r="CV55" s="1256">
        <v>0.4</v>
      </c>
      <c r="CW55" s="1256"/>
      <c r="CX55" s="1256"/>
      <c r="CY55" s="1256"/>
      <c r="CZ55" s="1256"/>
      <c r="DA55" s="1256"/>
      <c r="DB55" s="1256"/>
      <c r="DC55" s="1256"/>
    </row>
    <row r="56" spans="1:109" x14ac:dyDescent="0.15">
      <c r="A56" s="380"/>
      <c r="B56" s="372"/>
      <c r="G56" s="1262"/>
      <c r="H56" s="1262"/>
      <c r="I56" s="1262"/>
      <c r="J56" s="1262"/>
      <c r="K56" s="1263"/>
      <c r="L56" s="1263"/>
      <c r="M56" s="1263"/>
      <c r="N56" s="1263"/>
      <c r="AN56" s="1261"/>
      <c r="AO56" s="1261"/>
      <c r="AP56" s="1261"/>
      <c r="AQ56" s="1261"/>
      <c r="AR56" s="1261"/>
      <c r="AS56" s="1261"/>
      <c r="AT56" s="1261"/>
      <c r="AU56" s="1261"/>
      <c r="AV56" s="1261"/>
      <c r="AW56" s="1261"/>
      <c r="AX56" s="1261"/>
      <c r="AY56" s="1261"/>
      <c r="AZ56" s="1261"/>
      <c r="BA56" s="1261"/>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0" customFormat="1" x14ac:dyDescent="0.15">
      <c r="B57" s="384"/>
      <c r="G57" s="1262"/>
      <c r="H57" s="1262"/>
      <c r="I57" s="1257"/>
      <c r="J57" s="1257"/>
      <c r="K57" s="1263"/>
      <c r="L57" s="1263"/>
      <c r="M57" s="1263"/>
      <c r="N57" s="1263"/>
      <c r="AM57" s="366"/>
      <c r="AN57" s="1261"/>
      <c r="AO57" s="1261"/>
      <c r="AP57" s="1261"/>
      <c r="AQ57" s="1261"/>
      <c r="AR57" s="1261"/>
      <c r="AS57" s="1261"/>
      <c r="AT57" s="1261"/>
      <c r="AU57" s="1261"/>
      <c r="AV57" s="1261"/>
      <c r="AW57" s="1261"/>
      <c r="AX57" s="1261"/>
      <c r="AY57" s="1261"/>
      <c r="AZ57" s="1261"/>
      <c r="BA57" s="1261"/>
      <c r="BB57" s="1259" t="s">
        <v>590</v>
      </c>
      <c r="BC57" s="1259"/>
      <c r="BD57" s="1259"/>
      <c r="BE57" s="1259"/>
      <c r="BF57" s="1259"/>
      <c r="BG57" s="1259"/>
      <c r="BH57" s="1259"/>
      <c r="BI57" s="1259"/>
      <c r="BJ57" s="1259"/>
      <c r="BK57" s="1259"/>
      <c r="BL57" s="1259"/>
      <c r="BM57" s="1259"/>
      <c r="BN57" s="1259"/>
      <c r="BO57" s="1259"/>
      <c r="BP57" s="1256">
        <v>60.6</v>
      </c>
      <c r="BQ57" s="1256"/>
      <c r="BR57" s="1256"/>
      <c r="BS57" s="1256"/>
      <c r="BT57" s="1256"/>
      <c r="BU57" s="1256"/>
      <c r="BV57" s="1256"/>
      <c r="BW57" s="1256"/>
      <c r="BX57" s="1256">
        <v>62</v>
      </c>
      <c r="BY57" s="1256"/>
      <c r="BZ57" s="1256"/>
      <c r="CA57" s="1256"/>
      <c r="CB57" s="1256"/>
      <c r="CC57" s="1256"/>
      <c r="CD57" s="1256"/>
      <c r="CE57" s="1256"/>
      <c r="CF57" s="1256">
        <v>61.7</v>
      </c>
      <c r="CG57" s="1256"/>
      <c r="CH57" s="1256"/>
      <c r="CI57" s="1256"/>
      <c r="CJ57" s="1256"/>
      <c r="CK57" s="1256"/>
      <c r="CL57" s="1256"/>
      <c r="CM57" s="1256"/>
      <c r="CN57" s="1256">
        <v>63.5</v>
      </c>
      <c r="CO57" s="1256"/>
      <c r="CP57" s="1256"/>
      <c r="CQ57" s="1256"/>
      <c r="CR57" s="1256"/>
      <c r="CS57" s="1256"/>
      <c r="CT57" s="1256"/>
      <c r="CU57" s="1256"/>
      <c r="CV57" s="1256">
        <v>64.400000000000006</v>
      </c>
      <c r="CW57" s="1256"/>
      <c r="CX57" s="1256"/>
      <c r="CY57" s="1256"/>
      <c r="CZ57" s="1256"/>
      <c r="DA57" s="1256"/>
      <c r="DB57" s="1256"/>
      <c r="DC57" s="1256"/>
      <c r="DD57" s="385"/>
      <c r="DE57" s="384"/>
    </row>
    <row r="58" spans="1:109" s="380" customFormat="1" x14ac:dyDescent="0.15">
      <c r="A58" s="366"/>
      <c r="B58" s="384"/>
      <c r="G58" s="1262"/>
      <c r="H58" s="1262"/>
      <c r="I58" s="1257"/>
      <c r="J58" s="1257"/>
      <c r="K58" s="1263"/>
      <c r="L58" s="1263"/>
      <c r="M58" s="1263"/>
      <c r="N58" s="1263"/>
      <c r="AM58" s="366"/>
      <c r="AN58" s="1261"/>
      <c r="AO58" s="1261"/>
      <c r="AP58" s="1261"/>
      <c r="AQ58" s="1261"/>
      <c r="AR58" s="1261"/>
      <c r="AS58" s="1261"/>
      <c r="AT58" s="1261"/>
      <c r="AU58" s="1261"/>
      <c r="AV58" s="1261"/>
      <c r="AW58" s="1261"/>
      <c r="AX58" s="1261"/>
      <c r="AY58" s="1261"/>
      <c r="AZ58" s="1261"/>
      <c r="BA58" s="1261"/>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592</v>
      </c>
    </row>
    <row r="64" spans="1:109" x14ac:dyDescent="0.15">
      <c r="B64" s="372"/>
      <c r="G64" s="379"/>
      <c r="I64" s="392"/>
      <c r="J64" s="392"/>
      <c r="K64" s="392"/>
      <c r="L64" s="392"/>
      <c r="M64" s="392"/>
      <c r="N64" s="393"/>
      <c r="AM64" s="379"/>
      <c r="AN64" s="379" t="s">
        <v>585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8" t="s">
        <v>593</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x14ac:dyDescent="0.15">
      <c r="B66" s="372"/>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x14ac:dyDescent="0.15">
      <c r="B67" s="372"/>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x14ac:dyDescent="0.15">
      <c r="B68" s="372"/>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x14ac:dyDescent="0.15">
      <c r="B69" s="372"/>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587</v>
      </c>
    </row>
    <row r="72" spans="2:107" x14ac:dyDescent="0.15">
      <c r="B72" s="372"/>
      <c r="G72" s="1262"/>
      <c r="H72" s="1262"/>
      <c r="I72" s="1262"/>
      <c r="J72" s="1262"/>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1" t="s">
        <v>527</v>
      </c>
      <c r="BQ72" s="1261"/>
      <c r="BR72" s="1261"/>
      <c r="BS72" s="1261"/>
      <c r="BT72" s="1261"/>
      <c r="BU72" s="1261"/>
      <c r="BV72" s="1261"/>
      <c r="BW72" s="1261"/>
      <c r="BX72" s="1261" t="s">
        <v>528</v>
      </c>
      <c r="BY72" s="1261"/>
      <c r="BZ72" s="1261"/>
      <c r="CA72" s="1261"/>
      <c r="CB72" s="1261"/>
      <c r="CC72" s="1261"/>
      <c r="CD72" s="1261"/>
      <c r="CE72" s="1261"/>
      <c r="CF72" s="1261" t="s">
        <v>529</v>
      </c>
      <c r="CG72" s="1261"/>
      <c r="CH72" s="1261"/>
      <c r="CI72" s="1261"/>
      <c r="CJ72" s="1261"/>
      <c r="CK72" s="1261"/>
      <c r="CL72" s="1261"/>
      <c r="CM72" s="1261"/>
      <c r="CN72" s="1261" t="s">
        <v>530</v>
      </c>
      <c r="CO72" s="1261"/>
      <c r="CP72" s="1261"/>
      <c r="CQ72" s="1261"/>
      <c r="CR72" s="1261"/>
      <c r="CS72" s="1261"/>
      <c r="CT72" s="1261"/>
      <c r="CU72" s="1261"/>
      <c r="CV72" s="1261" t="s">
        <v>531</v>
      </c>
      <c r="CW72" s="1261"/>
      <c r="CX72" s="1261"/>
      <c r="CY72" s="1261"/>
      <c r="CZ72" s="1261"/>
      <c r="DA72" s="1261"/>
      <c r="DB72" s="1261"/>
      <c r="DC72" s="1261"/>
    </row>
    <row r="73" spans="2:107" x14ac:dyDescent="0.15">
      <c r="B73" s="372"/>
      <c r="G73" s="1264"/>
      <c r="H73" s="1264"/>
      <c r="I73" s="1264"/>
      <c r="J73" s="1264"/>
      <c r="K73" s="1260"/>
      <c r="L73" s="1260"/>
      <c r="M73" s="1260"/>
      <c r="N73" s="1260"/>
      <c r="AM73" s="381"/>
      <c r="AN73" s="1259" t="s">
        <v>588</v>
      </c>
      <c r="AO73" s="1259"/>
      <c r="AP73" s="1259"/>
      <c r="AQ73" s="1259"/>
      <c r="AR73" s="1259"/>
      <c r="AS73" s="1259"/>
      <c r="AT73" s="1259"/>
      <c r="AU73" s="1259"/>
      <c r="AV73" s="1259"/>
      <c r="AW73" s="1259"/>
      <c r="AX73" s="1259"/>
      <c r="AY73" s="1259"/>
      <c r="AZ73" s="1259"/>
      <c r="BA73" s="1259"/>
      <c r="BB73" s="1259" t="s">
        <v>589</v>
      </c>
      <c r="BC73" s="1259"/>
      <c r="BD73" s="1259"/>
      <c r="BE73" s="1259"/>
      <c r="BF73" s="1259"/>
      <c r="BG73" s="1259"/>
      <c r="BH73" s="1259"/>
      <c r="BI73" s="1259"/>
      <c r="BJ73" s="1259"/>
      <c r="BK73" s="1259"/>
      <c r="BL73" s="1259"/>
      <c r="BM73" s="1259"/>
      <c r="BN73" s="1259"/>
      <c r="BO73" s="1259"/>
      <c r="BP73" s="1256">
        <v>52.8</v>
      </c>
      <c r="BQ73" s="1256"/>
      <c r="BR73" s="1256"/>
      <c r="BS73" s="1256"/>
      <c r="BT73" s="1256"/>
      <c r="BU73" s="1256"/>
      <c r="BV73" s="1256"/>
      <c r="BW73" s="1256"/>
      <c r="BX73" s="1256">
        <v>44</v>
      </c>
      <c r="BY73" s="1256"/>
      <c r="BZ73" s="1256"/>
      <c r="CA73" s="1256"/>
      <c r="CB73" s="1256"/>
      <c r="CC73" s="1256"/>
      <c r="CD73" s="1256"/>
      <c r="CE73" s="1256"/>
      <c r="CF73" s="1256">
        <v>30.1</v>
      </c>
      <c r="CG73" s="1256"/>
      <c r="CH73" s="1256"/>
      <c r="CI73" s="1256"/>
      <c r="CJ73" s="1256"/>
      <c r="CK73" s="1256"/>
      <c r="CL73" s="1256"/>
      <c r="CM73" s="1256"/>
      <c r="CN73" s="1256">
        <v>23</v>
      </c>
      <c r="CO73" s="1256"/>
      <c r="CP73" s="1256"/>
      <c r="CQ73" s="1256"/>
      <c r="CR73" s="1256"/>
      <c r="CS73" s="1256"/>
      <c r="CT73" s="1256"/>
      <c r="CU73" s="1256"/>
      <c r="CV73" s="1256">
        <v>31.8</v>
      </c>
      <c r="CW73" s="1256"/>
      <c r="CX73" s="1256"/>
      <c r="CY73" s="1256"/>
      <c r="CZ73" s="1256"/>
      <c r="DA73" s="1256"/>
      <c r="DB73" s="1256"/>
      <c r="DC73" s="1256"/>
    </row>
    <row r="74" spans="2:107" x14ac:dyDescent="0.15">
      <c r="B74" s="372"/>
      <c r="G74" s="1264"/>
      <c r="H74" s="1264"/>
      <c r="I74" s="1264"/>
      <c r="J74" s="1264"/>
      <c r="K74" s="1260"/>
      <c r="L74" s="1260"/>
      <c r="M74" s="1260"/>
      <c r="N74" s="1260"/>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372"/>
      <c r="G75" s="1264"/>
      <c r="H75" s="1264"/>
      <c r="I75" s="1262"/>
      <c r="J75" s="1262"/>
      <c r="K75" s="1263"/>
      <c r="L75" s="1263"/>
      <c r="M75" s="1263"/>
      <c r="N75" s="1263"/>
      <c r="AM75" s="381"/>
      <c r="AN75" s="1259"/>
      <c r="AO75" s="1259"/>
      <c r="AP75" s="1259"/>
      <c r="AQ75" s="1259"/>
      <c r="AR75" s="1259"/>
      <c r="AS75" s="1259"/>
      <c r="AT75" s="1259"/>
      <c r="AU75" s="1259"/>
      <c r="AV75" s="1259"/>
      <c r="AW75" s="1259"/>
      <c r="AX75" s="1259"/>
      <c r="AY75" s="1259"/>
      <c r="AZ75" s="1259"/>
      <c r="BA75" s="1259"/>
      <c r="BB75" s="1259" t="s">
        <v>594</v>
      </c>
      <c r="BC75" s="1259"/>
      <c r="BD75" s="1259"/>
      <c r="BE75" s="1259"/>
      <c r="BF75" s="1259"/>
      <c r="BG75" s="1259"/>
      <c r="BH75" s="1259"/>
      <c r="BI75" s="1259"/>
      <c r="BJ75" s="1259"/>
      <c r="BK75" s="1259"/>
      <c r="BL75" s="1259"/>
      <c r="BM75" s="1259"/>
      <c r="BN75" s="1259"/>
      <c r="BO75" s="1259"/>
      <c r="BP75" s="1256">
        <v>7</v>
      </c>
      <c r="BQ75" s="1256"/>
      <c r="BR75" s="1256"/>
      <c r="BS75" s="1256"/>
      <c r="BT75" s="1256"/>
      <c r="BU75" s="1256"/>
      <c r="BV75" s="1256"/>
      <c r="BW75" s="1256"/>
      <c r="BX75" s="1256">
        <v>6.4</v>
      </c>
      <c r="BY75" s="1256"/>
      <c r="BZ75" s="1256"/>
      <c r="CA75" s="1256"/>
      <c r="CB75" s="1256"/>
      <c r="CC75" s="1256"/>
      <c r="CD75" s="1256"/>
      <c r="CE75" s="1256"/>
      <c r="CF75" s="1256">
        <v>6.7</v>
      </c>
      <c r="CG75" s="1256"/>
      <c r="CH75" s="1256"/>
      <c r="CI75" s="1256"/>
      <c r="CJ75" s="1256"/>
      <c r="CK75" s="1256"/>
      <c r="CL75" s="1256"/>
      <c r="CM75" s="1256"/>
      <c r="CN75" s="1256">
        <v>7</v>
      </c>
      <c r="CO75" s="1256"/>
      <c r="CP75" s="1256"/>
      <c r="CQ75" s="1256"/>
      <c r="CR75" s="1256"/>
      <c r="CS75" s="1256"/>
      <c r="CT75" s="1256"/>
      <c r="CU75" s="1256"/>
      <c r="CV75" s="1256">
        <v>7.3</v>
      </c>
      <c r="CW75" s="1256"/>
      <c r="CX75" s="1256"/>
      <c r="CY75" s="1256"/>
      <c r="CZ75" s="1256"/>
      <c r="DA75" s="1256"/>
      <c r="DB75" s="1256"/>
      <c r="DC75" s="1256"/>
    </row>
    <row r="76" spans="2:107" x14ac:dyDescent="0.15">
      <c r="B76" s="372"/>
      <c r="G76" s="1264"/>
      <c r="H76" s="1264"/>
      <c r="I76" s="1262"/>
      <c r="J76" s="1262"/>
      <c r="K76" s="1263"/>
      <c r="L76" s="1263"/>
      <c r="M76" s="1263"/>
      <c r="N76" s="1263"/>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372"/>
      <c r="G77" s="1262"/>
      <c r="H77" s="1262"/>
      <c r="I77" s="1262"/>
      <c r="J77" s="1262"/>
      <c r="K77" s="1260"/>
      <c r="L77" s="1260"/>
      <c r="M77" s="1260"/>
      <c r="N77" s="1260"/>
      <c r="AN77" s="1261" t="s">
        <v>591</v>
      </c>
      <c r="AO77" s="1261"/>
      <c r="AP77" s="1261"/>
      <c r="AQ77" s="1261"/>
      <c r="AR77" s="1261"/>
      <c r="AS77" s="1261"/>
      <c r="AT77" s="1261"/>
      <c r="AU77" s="1261"/>
      <c r="AV77" s="1261"/>
      <c r="AW77" s="1261"/>
      <c r="AX77" s="1261"/>
      <c r="AY77" s="1261"/>
      <c r="AZ77" s="1261"/>
      <c r="BA77" s="1261"/>
      <c r="BB77" s="1259" t="s">
        <v>589</v>
      </c>
      <c r="BC77" s="1259"/>
      <c r="BD77" s="1259"/>
      <c r="BE77" s="1259"/>
      <c r="BF77" s="1259"/>
      <c r="BG77" s="1259"/>
      <c r="BH77" s="1259"/>
      <c r="BI77" s="1259"/>
      <c r="BJ77" s="1259"/>
      <c r="BK77" s="1259"/>
      <c r="BL77" s="1259"/>
      <c r="BM77" s="1259"/>
      <c r="BN77" s="1259"/>
      <c r="BO77" s="1259"/>
      <c r="BP77" s="1256">
        <v>22.7</v>
      </c>
      <c r="BQ77" s="1256"/>
      <c r="BR77" s="1256"/>
      <c r="BS77" s="1256"/>
      <c r="BT77" s="1256"/>
      <c r="BU77" s="1256"/>
      <c r="BV77" s="1256"/>
      <c r="BW77" s="1256"/>
      <c r="BX77" s="1256">
        <v>27.8</v>
      </c>
      <c r="BY77" s="1256"/>
      <c r="BZ77" s="1256"/>
      <c r="CA77" s="1256"/>
      <c r="CB77" s="1256"/>
      <c r="CC77" s="1256"/>
      <c r="CD77" s="1256"/>
      <c r="CE77" s="1256"/>
      <c r="CF77" s="1256">
        <v>19</v>
      </c>
      <c r="CG77" s="1256"/>
      <c r="CH77" s="1256"/>
      <c r="CI77" s="1256"/>
      <c r="CJ77" s="1256"/>
      <c r="CK77" s="1256"/>
      <c r="CL77" s="1256"/>
      <c r="CM77" s="1256"/>
      <c r="CN77" s="1256">
        <v>4</v>
      </c>
      <c r="CO77" s="1256"/>
      <c r="CP77" s="1256"/>
      <c r="CQ77" s="1256"/>
      <c r="CR77" s="1256"/>
      <c r="CS77" s="1256"/>
      <c r="CT77" s="1256"/>
      <c r="CU77" s="1256"/>
      <c r="CV77" s="1256">
        <v>0.4</v>
      </c>
      <c r="CW77" s="1256"/>
      <c r="CX77" s="1256"/>
      <c r="CY77" s="1256"/>
      <c r="CZ77" s="1256"/>
      <c r="DA77" s="1256"/>
      <c r="DB77" s="1256"/>
      <c r="DC77" s="1256"/>
    </row>
    <row r="78" spans="2:107" x14ac:dyDescent="0.15">
      <c r="B78" s="372"/>
      <c r="G78" s="1262"/>
      <c r="H78" s="1262"/>
      <c r="I78" s="1262"/>
      <c r="J78" s="1262"/>
      <c r="K78" s="1260"/>
      <c r="L78" s="1260"/>
      <c r="M78" s="1260"/>
      <c r="N78" s="1260"/>
      <c r="AN78" s="1261"/>
      <c r="AO78" s="1261"/>
      <c r="AP78" s="1261"/>
      <c r="AQ78" s="1261"/>
      <c r="AR78" s="1261"/>
      <c r="AS78" s="1261"/>
      <c r="AT78" s="1261"/>
      <c r="AU78" s="1261"/>
      <c r="AV78" s="1261"/>
      <c r="AW78" s="1261"/>
      <c r="AX78" s="1261"/>
      <c r="AY78" s="1261"/>
      <c r="AZ78" s="1261"/>
      <c r="BA78" s="1261"/>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372"/>
      <c r="G79" s="1262"/>
      <c r="H79" s="1262"/>
      <c r="I79" s="1257"/>
      <c r="J79" s="1257"/>
      <c r="K79" s="1258"/>
      <c r="L79" s="1258"/>
      <c r="M79" s="1258"/>
      <c r="N79" s="1258"/>
      <c r="AN79" s="1261"/>
      <c r="AO79" s="1261"/>
      <c r="AP79" s="1261"/>
      <c r="AQ79" s="1261"/>
      <c r="AR79" s="1261"/>
      <c r="AS79" s="1261"/>
      <c r="AT79" s="1261"/>
      <c r="AU79" s="1261"/>
      <c r="AV79" s="1261"/>
      <c r="AW79" s="1261"/>
      <c r="AX79" s="1261"/>
      <c r="AY79" s="1261"/>
      <c r="AZ79" s="1261"/>
      <c r="BA79" s="1261"/>
      <c r="BB79" s="1259" t="s">
        <v>594</v>
      </c>
      <c r="BC79" s="1259"/>
      <c r="BD79" s="1259"/>
      <c r="BE79" s="1259"/>
      <c r="BF79" s="1259"/>
      <c r="BG79" s="1259"/>
      <c r="BH79" s="1259"/>
      <c r="BI79" s="1259"/>
      <c r="BJ79" s="1259"/>
      <c r="BK79" s="1259"/>
      <c r="BL79" s="1259"/>
      <c r="BM79" s="1259"/>
      <c r="BN79" s="1259"/>
      <c r="BO79" s="1259"/>
      <c r="BP79" s="1256">
        <v>7.7</v>
      </c>
      <c r="BQ79" s="1256"/>
      <c r="BR79" s="1256"/>
      <c r="BS79" s="1256"/>
      <c r="BT79" s="1256"/>
      <c r="BU79" s="1256"/>
      <c r="BV79" s="1256"/>
      <c r="BW79" s="1256"/>
      <c r="BX79" s="1256">
        <v>7.5</v>
      </c>
      <c r="BY79" s="1256"/>
      <c r="BZ79" s="1256"/>
      <c r="CA79" s="1256"/>
      <c r="CB79" s="1256"/>
      <c r="CC79" s="1256"/>
      <c r="CD79" s="1256"/>
      <c r="CE79" s="1256"/>
      <c r="CF79" s="1256">
        <v>8</v>
      </c>
      <c r="CG79" s="1256"/>
      <c r="CH79" s="1256"/>
      <c r="CI79" s="1256"/>
      <c r="CJ79" s="1256"/>
      <c r="CK79" s="1256"/>
      <c r="CL79" s="1256"/>
      <c r="CM79" s="1256"/>
      <c r="CN79" s="1256">
        <v>8</v>
      </c>
      <c r="CO79" s="1256"/>
      <c r="CP79" s="1256"/>
      <c r="CQ79" s="1256"/>
      <c r="CR79" s="1256"/>
      <c r="CS79" s="1256"/>
      <c r="CT79" s="1256"/>
      <c r="CU79" s="1256"/>
      <c r="CV79" s="1256">
        <v>8.3000000000000007</v>
      </c>
      <c r="CW79" s="1256"/>
      <c r="CX79" s="1256"/>
      <c r="CY79" s="1256"/>
      <c r="CZ79" s="1256"/>
      <c r="DA79" s="1256"/>
      <c r="DB79" s="1256"/>
      <c r="DC79" s="1256"/>
    </row>
    <row r="80" spans="2:107" x14ac:dyDescent="0.15">
      <c r="B80" s="372"/>
      <c r="G80" s="1262"/>
      <c r="H80" s="1262"/>
      <c r="I80" s="1257"/>
      <c r="J80" s="1257"/>
      <c r="K80" s="1258"/>
      <c r="L80" s="1258"/>
      <c r="M80" s="1258"/>
      <c r="N80" s="1258"/>
      <c r="AN80" s="1261"/>
      <c r="AO80" s="1261"/>
      <c r="AP80" s="1261"/>
      <c r="AQ80" s="1261"/>
      <c r="AR80" s="1261"/>
      <c r="AS80" s="1261"/>
      <c r="AT80" s="1261"/>
      <c r="AU80" s="1261"/>
      <c r="AV80" s="1261"/>
      <c r="AW80" s="1261"/>
      <c r="AX80" s="1261"/>
      <c r="AY80" s="1261"/>
      <c r="AZ80" s="1261"/>
      <c r="BA80" s="1261"/>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uUlOxk3e+Sty7CFB6daCKucYjuImn8Qnjs35KQlfD3PoDSL20Yia5r7mzdtqlX/siaowqVDuMvZcL6QQI/AUIQ==" saltValue="Eu57r69a6UBSqWzJrbMaN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7qTfBdOJ61J9OrTRAsfPA++kxRf2D/SWco/zpHKeqkmqdN4HlckbUpMFH75d/JVkqhU8Q9iuucdb6cz0+QnsPQ==" saltValue="zIBAXBQuRBXvqE7rZhsTn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kqubKRj+u4vKBhVMtdmAf4hHKHCNV5omzFBpz9QgEVI4tpisRKlczS2SXJku0JujK0k9e+FAEkK79AD/zLEVA==" saltValue="Z1WsW0hlEJdPsC0EuA+Uu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72445</v>
      </c>
      <c r="E3" s="156"/>
      <c r="F3" s="157">
        <v>70166</v>
      </c>
      <c r="G3" s="158"/>
      <c r="H3" s="159"/>
    </row>
    <row r="4" spans="1:8" x14ac:dyDescent="0.15">
      <c r="A4" s="160"/>
      <c r="B4" s="161"/>
      <c r="C4" s="162"/>
      <c r="D4" s="163">
        <v>53116</v>
      </c>
      <c r="E4" s="164"/>
      <c r="F4" s="165">
        <v>36115</v>
      </c>
      <c r="G4" s="166"/>
      <c r="H4" s="167"/>
    </row>
    <row r="5" spans="1:8" x14ac:dyDescent="0.15">
      <c r="A5" s="148" t="s">
        <v>521</v>
      </c>
      <c r="B5" s="153"/>
      <c r="C5" s="154"/>
      <c r="D5" s="155">
        <v>97049</v>
      </c>
      <c r="E5" s="156"/>
      <c r="F5" s="157">
        <v>70329</v>
      </c>
      <c r="G5" s="158"/>
      <c r="H5" s="159"/>
    </row>
    <row r="6" spans="1:8" x14ac:dyDescent="0.15">
      <c r="A6" s="160"/>
      <c r="B6" s="161"/>
      <c r="C6" s="162"/>
      <c r="D6" s="163">
        <v>60595</v>
      </c>
      <c r="E6" s="164"/>
      <c r="F6" s="165">
        <v>39403</v>
      </c>
      <c r="G6" s="166"/>
      <c r="H6" s="167"/>
    </row>
    <row r="7" spans="1:8" x14ac:dyDescent="0.15">
      <c r="A7" s="148" t="s">
        <v>522</v>
      </c>
      <c r="B7" s="153"/>
      <c r="C7" s="154"/>
      <c r="D7" s="155">
        <v>83004</v>
      </c>
      <c r="E7" s="156"/>
      <c r="F7" s="157">
        <v>71871</v>
      </c>
      <c r="G7" s="158"/>
      <c r="H7" s="159"/>
    </row>
    <row r="8" spans="1:8" x14ac:dyDescent="0.15">
      <c r="A8" s="160"/>
      <c r="B8" s="161"/>
      <c r="C8" s="162"/>
      <c r="D8" s="163">
        <v>52470</v>
      </c>
      <c r="E8" s="164"/>
      <c r="F8" s="165">
        <v>38232</v>
      </c>
      <c r="G8" s="166"/>
      <c r="H8" s="167"/>
    </row>
    <row r="9" spans="1:8" x14ac:dyDescent="0.15">
      <c r="A9" s="148" t="s">
        <v>523</v>
      </c>
      <c r="B9" s="153"/>
      <c r="C9" s="154"/>
      <c r="D9" s="155">
        <v>101640</v>
      </c>
      <c r="E9" s="156"/>
      <c r="F9" s="157">
        <v>71807</v>
      </c>
      <c r="G9" s="158"/>
      <c r="H9" s="159"/>
    </row>
    <row r="10" spans="1:8" x14ac:dyDescent="0.15">
      <c r="A10" s="160"/>
      <c r="B10" s="161"/>
      <c r="C10" s="162"/>
      <c r="D10" s="163">
        <v>63713</v>
      </c>
      <c r="E10" s="164"/>
      <c r="F10" s="165">
        <v>37333</v>
      </c>
      <c r="G10" s="166"/>
      <c r="H10" s="167"/>
    </row>
    <row r="11" spans="1:8" x14ac:dyDescent="0.15">
      <c r="A11" s="148" t="s">
        <v>524</v>
      </c>
      <c r="B11" s="153"/>
      <c r="C11" s="154"/>
      <c r="D11" s="155">
        <v>145424</v>
      </c>
      <c r="E11" s="156"/>
      <c r="F11" s="157">
        <v>80821</v>
      </c>
      <c r="G11" s="158"/>
      <c r="H11" s="159"/>
    </row>
    <row r="12" spans="1:8" x14ac:dyDescent="0.15">
      <c r="A12" s="160"/>
      <c r="B12" s="161"/>
      <c r="C12" s="168"/>
      <c r="D12" s="163">
        <v>97910</v>
      </c>
      <c r="E12" s="164"/>
      <c r="F12" s="165">
        <v>49586</v>
      </c>
      <c r="G12" s="166"/>
      <c r="H12" s="167"/>
    </row>
    <row r="13" spans="1:8" x14ac:dyDescent="0.15">
      <c r="A13" s="148"/>
      <c r="B13" s="153"/>
      <c r="C13" s="169"/>
      <c r="D13" s="170">
        <v>99912</v>
      </c>
      <c r="E13" s="171"/>
      <c r="F13" s="172">
        <v>72999</v>
      </c>
      <c r="G13" s="173"/>
      <c r="H13" s="159"/>
    </row>
    <row r="14" spans="1:8" x14ac:dyDescent="0.15">
      <c r="A14" s="160"/>
      <c r="B14" s="161"/>
      <c r="C14" s="162"/>
      <c r="D14" s="163">
        <v>65561</v>
      </c>
      <c r="E14" s="164"/>
      <c r="F14" s="165">
        <v>40134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2.52</v>
      </c>
      <c r="C19" s="174">
        <f>ROUND(VALUE(SUBSTITUTE(実質収支比率等に係る経年分析!G$48,"▲","-")),2)</f>
        <v>3.19</v>
      </c>
      <c r="D19" s="174">
        <f>ROUND(VALUE(SUBSTITUTE(実質収支比率等に係る経年分析!H$48,"▲","-")),2)</f>
        <v>5.8</v>
      </c>
      <c r="E19" s="174">
        <f>ROUND(VALUE(SUBSTITUTE(実質収支比率等に係る経年分析!I$48,"▲","-")),2)</f>
        <v>4.8499999999999996</v>
      </c>
      <c r="F19" s="174">
        <f>ROUND(VALUE(SUBSTITUTE(実質収支比率等に係る経年分析!J$48,"▲","-")),2)</f>
        <v>3.94</v>
      </c>
    </row>
    <row r="20" spans="1:11" x14ac:dyDescent="0.15">
      <c r="A20" s="174" t="s">
        <v>53</v>
      </c>
      <c r="B20" s="174">
        <f>ROUND(VALUE(SUBSTITUTE(実質収支比率等に係る経年分析!F$47,"▲","-")),2)</f>
        <v>13.97</v>
      </c>
      <c r="C20" s="174">
        <f>ROUND(VALUE(SUBSTITUTE(実質収支比率等に係る経年分析!G$47,"▲","-")),2)</f>
        <v>13.13</v>
      </c>
      <c r="D20" s="174">
        <f>ROUND(VALUE(SUBSTITUTE(実質収支比率等に係る経年分析!H$47,"▲","-")),2)</f>
        <v>12.78</v>
      </c>
      <c r="E20" s="174">
        <f>ROUND(VALUE(SUBSTITUTE(実質収支比率等に係る経年分析!I$47,"▲","-")),2)</f>
        <v>13.65</v>
      </c>
      <c r="F20" s="174">
        <f>ROUND(VALUE(SUBSTITUTE(実質収支比率等に係る経年分析!J$47,"▲","-")),2)</f>
        <v>14.18</v>
      </c>
    </row>
    <row r="21" spans="1:11" x14ac:dyDescent="0.15">
      <c r="A21" s="174" t="s">
        <v>54</v>
      </c>
      <c r="B21" s="174">
        <f>IF(ISNUMBER(VALUE(SUBSTITUTE(実質収支比率等に係る経年分析!F$49,"▲","-"))),ROUND(VALUE(SUBSTITUTE(実質収支比率等に係る経年分析!F$49,"▲","-")),2),NA())</f>
        <v>2.52</v>
      </c>
      <c r="C21" s="174">
        <f>IF(ISNUMBER(VALUE(SUBSTITUTE(実質収支比率等に係る経年分析!G$49,"▲","-"))),ROUND(VALUE(SUBSTITUTE(実質収支比率等に係る経年分析!G$49,"▲","-")),2),NA())</f>
        <v>3.68</v>
      </c>
      <c r="D21" s="174">
        <f>IF(ISNUMBER(VALUE(SUBSTITUTE(実質収支比率等に係る経年分析!H$49,"▲","-"))),ROUND(VALUE(SUBSTITUTE(実質収支比率等に係る経年分析!H$49,"▲","-")),2),NA())</f>
        <v>7.14</v>
      </c>
      <c r="E21" s="174">
        <f>IF(ISNUMBER(VALUE(SUBSTITUTE(実質収支比率等に係る経年分析!I$49,"▲","-"))),ROUND(VALUE(SUBSTITUTE(実質収支比率等に係る経年分析!I$49,"▲","-")),2),NA())</f>
        <v>3.03</v>
      </c>
      <c r="F21" s="174">
        <f>IF(ISNUMBER(VALUE(SUBSTITUTE(実質収支比率等に係る経年分析!J$49,"▲","-"))),ROUND(VALUE(SUBSTITUTE(実質収支比率等に係る経年分析!J$49,"▲","-")),2),NA())</f>
        <v>4.3099999999999996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5.92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6.09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6.24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6.48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診療所特別会計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0.55000000000000004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0.56999999999999995</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1.1599999999999999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2.5099999999999998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3.18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5.79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4.84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3.94</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17.86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17.559999999999999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14.59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13.02</v>
      </c>
    </row>
    <row r="36" spans="1:16" x14ac:dyDescent="0.15">
      <c r="A36" s="175" t="str">
        <f>IF(連結実質赤字比率に係る赤字・黒字の構成分析!C$34="",NA(),連結実質赤字比率に係る赤字・黒字の構成分析!C$34)</f>
        <v>国民健康保険特別会計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0.1</v>
      </c>
      <c r="J36" s="175">
        <f>IF(ROUND(VALUE(SUBSTITUTE(連結実質赤字比率に係る赤字・黒字の構成分析!J$34,"▲", "-")), 2) &lt; 0, ABS(ROUND(VALUE(SUBSTITUTE(連結実質赤字比率に係る赤字・黒字の構成分析!J$34,"▲", "-")), 2)), NA())</f>
        <v>0.06</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5544</v>
      </c>
      <c r="E42" s="176"/>
      <c r="F42" s="176"/>
      <c r="G42" s="176">
        <f>'実質公債費比率（分子）の構造'!L$52</f>
        <v>5506</v>
      </c>
      <c r="H42" s="176"/>
      <c r="I42" s="176"/>
      <c r="J42" s="176">
        <f>'実質公債費比率（分子）の構造'!M$52</f>
        <v>5329</v>
      </c>
      <c r="K42" s="176"/>
      <c r="L42" s="176"/>
      <c r="M42" s="176">
        <f>'実質公債費比率（分子）の構造'!N$52</f>
        <v>5404</v>
      </c>
      <c r="N42" s="176"/>
      <c r="O42" s="176"/>
      <c r="P42" s="176">
        <f>'実質公債費比率（分子）の構造'!O$52</f>
        <v>5332</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1</v>
      </c>
      <c r="O43" s="176"/>
      <c r="P43" s="176"/>
    </row>
    <row r="44" spans="1:16" x14ac:dyDescent="0.15">
      <c r="A44" s="176" t="s">
        <v>62</v>
      </c>
      <c r="B44" s="176">
        <f>'実質公債費比率（分子）の構造'!K$50</f>
        <v>41</v>
      </c>
      <c r="C44" s="176"/>
      <c r="D44" s="176"/>
      <c r="E44" s="176">
        <f>'実質公債費比率（分子）の構造'!L$50</f>
        <v>31</v>
      </c>
      <c r="F44" s="176"/>
      <c r="G44" s="176"/>
      <c r="H44" s="176">
        <f>'実質公債費比率（分子）の構造'!M$50</f>
        <v>23</v>
      </c>
      <c r="I44" s="176"/>
      <c r="J44" s="176"/>
      <c r="K44" s="176">
        <f>'実質公債費比率（分子）の構造'!N$50</f>
        <v>19</v>
      </c>
      <c r="L44" s="176"/>
      <c r="M44" s="176"/>
      <c r="N44" s="176">
        <f>'実質公債費比率（分子）の構造'!O$50</f>
        <v>12</v>
      </c>
      <c r="O44" s="176"/>
      <c r="P44" s="176"/>
    </row>
    <row r="45" spans="1:16" x14ac:dyDescent="0.15">
      <c r="A45" s="176" t="s">
        <v>63</v>
      </c>
      <c r="B45" s="176">
        <f>'実質公債費比率（分子）の構造'!K$49</f>
        <v>4</v>
      </c>
      <c r="C45" s="176"/>
      <c r="D45" s="176"/>
      <c r="E45" s="176">
        <f>'実質公債費比率（分子）の構造'!L$49</f>
        <v>3</v>
      </c>
      <c r="F45" s="176"/>
      <c r="G45" s="176"/>
      <c r="H45" s="176">
        <f>'実質公債費比率（分子）の構造'!M$49</f>
        <v>3</v>
      </c>
      <c r="I45" s="176"/>
      <c r="J45" s="176"/>
      <c r="K45" s="176" t="str">
        <f>'実質公債費比率（分子）の構造'!N$49</f>
        <v>-</v>
      </c>
      <c r="L45" s="176"/>
      <c r="M45" s="176"/>
      <c r="N45" s="176">
        <f>'実質公債費比率（分子）の構造'!O$49</f>
        <v>207</v>
      </c>
      <c r="O45" s="176"/>
      <c r="P45" s="176"/>
    </row>
    <row r="46" spans="1:16" x14ac:dyDescent="0.15">
      <c r="A46" s="176" t="s">
        <v>64</v>
      </c>
      <c r="B46" s="176">
        <f>'実質公債費比率（分子）の構造'!K$48</f>
        <v>1206</v>
      </c>
      <c r="C46" s="176"/>
      <c r="D46" s="176"/>
      <c r="E46" s="176">
        <f>'実質公債費比率（分子）の構造'!L$48</f>
        <v>1023</v>
      </c>
      <c r="F46" s="176"/>
      <c r="G46" s="176"/>
      <c r="H46" s="176">
        <f>'実質公債費比率（分子）の構造'!M$48</f>
        <v>1017</v>
      </c>
      <c r="I46" s="176"/>
      <c r="J46" s="176"/>
      <c r="K46" s="176">
        <f>'実質公債費比率（分子）の構造'!N$48</f>
        <v>1122</v>
      </c>
      <c r="L46" s="176"/>
      <c r="M46" s="176"/>
      <c r="N46" s="176">
        <f>'実質公債費比率（分子）の構造'!O$48</f>
        <v>955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5417</v>
      </c>
      <c r="C49" s="176"/>
      <c r="D49" s="176"/>
      <c r="E49" s="176">
        <f>'実質公債費比率（分子）の構造'!L$45</f>
        <v>5565</v>
      </c>
      <c r="F49" s="176"/>
      <c r="G49" s="176"/>
      <c r="H49" s="176">
        <f>'実質公債費比率（分子）の構造'!M$45</f>
        <v>5449</v>
      </c>
      <c r="I49" s="176"/>
      <c r="J49" s="176"/>
      <c r="K49" s="176">
        <f>'実質公債費比率（分子）の構造'!N$45</f>
        <v>5629</v>
      </c>
      <c r="L49" s="176"/>
      <c r="M49" s="176"/>
      <c r="N49" s="176">
        <f>'実質公債費比率（分子）の構造'!O$45</f>
        <v>5425</v>
      </c>
      <c r="O49" s="176"/>
      <c r="P49" s="176"/>
    </row>
    <row r="50" spans="1:16" x14ac:dyDescent="0.15">
      <c r="A50" s="176" t="s">
        <v>67</v>
      </c>
      <c r="B50" s="176" t="e">
        <f>NA()</f>
        <v>#N/A</v>
      </c>
      <c r="C50" s="176">
        <f>IF(ISNUMBER('実質公債費比率（分子）の構造'!K$53),'実質公債費比率（分子）の構造'!K$53,NA())</f>
        <v>1124</v>
      </c>
      <c r="D50" s="176" t="e">
        <f>NA()</f>
        <v>#N/A</v>
      </c>
      <c r="E50" s="176" t="e">
        <f>NA()</f>
        <v>#N/A</v>
      </c>
      <c r="F50" s="176">
        <f>IF(ISNUMBER('実質公債費比率（分子）の構造'!L$53),'実質公債費比率（分子）の構造'!L$53,NA())</f>
        <v>1116</v>
      </c>
      <c r="G50" s="176" t="e">
        <f>NA()</f>
        <v>#N/A</v>
      </c>
      <c r="H50" s="176" t="e">
        <f>NA()</f>
        <v>#N/A</v>
      </c>
      <c r="I50" s="176">
        <f>IF(ISNUMBER('実質公債費比率（分子）の構造'!M$53),'実質公債費比率（分子）の構造'!M$53,NA())</f>
        <v>1163</v>
      </c>
      <c r="J50" s="176" t="e">
        <f>NA()</f>
        <v>#N/A</v>
      </c>
      <c r="K50" s="176" t="e">
        <f>NA()</f>
        <v>#N/A</v>
      </c>
      <c r="L50" s="176">
        <f>IF(ISNUMBER('実質公債費比率（分子）の構造'!N$53),'実質公債費比率（分子）の構造'!N$53,NA())</f>
        <v>1367</v>
      </c>
      <c r="M50" s="176" t="e">
        <f>NA()</f>
        <v>#N/A</v>
      </c>
      <c r="N50" s="176" t="e">
        <f>NA()</f>
        <v>#N/A</v>
      </c>
      <c r="O50" s="176">
        <f>IF(ISNUMBER('実質公債費比率（分子）の構造'!O$53),'実質公債費比率（分子）の構造'!O$53,NA())</f>
        <v>1268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48705</v>
      </c>
      <c r="E56" s="175"/>
      <c r="F56" s="175"/>
      <c r="G56" s="175">
        <f>'将来負担比率（分子）の構造'!J$52</f>
        <v>47636</v>
      </c>
      <c r="H56" s="175"/>
      <c r="I56" s="175"/>
      <c r="J56" s="175">
        <f>'将来負担比率（分子）の構造'!K$52</f>
        <v>46512</v>
      </c>
      <c r="K56" s="175"/>
      <c r="L56" s="175"/>
      <c r="M56" s="175">
        <f>'将来負担比率（分子）の構造'!L$52</f>
        <v>45577</v>
      </c>
      <c r="N56" s="175"/>
      <c r="O56" s="175"/>
      <c r="P56" s="175">
        <f>'将来負担比率（分子）の構造'!M$52</f>
        <v>45262</v>
      </c>
    </row>
    <row r="57" spans="1:16" x14ac:dyDescent="0.15">
      <c r="A57" s="175" t="s">
        <v>42</v>
      </c>
      <c r="B57" s="175"/>
      <c r="C57" s="175"/>
      <c r="D57" s="175">
        <f>'将来負担比率（分子）の構造'!I$51</f>
        <v>4150</v>
      </c>
      <c r="E57" s="175"/>
      <c r="F57" s="175"/>
      <c r="G57" s="175">
        <f>'将来負担比率（分子）の構造'!J$51</f>
        <v>4127</v>
      </c>
      <c r="H57" s="175"/>
      <c r="I57" s="175"/>
      <c r="J57" s="175">
        <f>'将来負担比率（分子）の構造'!K$51</f>
        <v>3995</v>
      </c>
      <c r="K57" s="175"/>
      <c r="L57" s="175"/>
      <c r="M57" s="175">
        <f>'将来負担比率（分子）の構造'!L$51</f>
        <v>3526</v>
      </c>
      <c r="N57" s="175"/>
      <c r="O57" s="175"/>
      <c r="P57" s="175">
        <f>'将来負担比率（分子）の構造'!M$51</f>
        <v>3578</v>
      </c>
    </row>
    <row r="58" spans="1:16" x14ac:dyDescent="0.15">
      <c r="A58" s="175" t="s">
        <v>41</v>
      </c>
      <c r="B58" s="175"/>
      <c r="C58" s="175"/>
      <c r="D58" s="175">
        <f>'将来負担比率（分子）の構造'!I$50</f>
        <v>12029</v>
      </c>
      <c r="E58" s="175"/>
      <c r="F58" s="175"/>
      <c r="G58" s="175">
        <f>'将来負担比率（分子）の構造'!J$50</f>
        <v>12458</v>
      </c>
      <c r="H58" s="175"/>
      <c r="I58" s="175"/>
      <c r="J58" s="175">
        <f>'将来負担比率（分子）の構造'!K$50</f>
        <v>13420</v>
      </c>
      <c r="K58" s="175"/>
      <c r="L58" s="175"/>
      <c r="M58" s="175">
        <f>'将来負担比率（分子）の構造'!L$50</f>
        <v>14035</v>
      </c>
      <c r="N58" s="175"/>
      <c r="O58" s="175"/>
      <c r="P58" s="175">
        <f>'将来負担比率（分子）の構造'!M$50</f>
        <v>11495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4</v>
      </c>
      <c r="C61" s="175"/>
      <c r="D61" s="175"/>
      <c r="E61" s="175">
        <f>'将来負担比率（分子）の構造'!J$46</f>
        <v>0</v>
      </c>
      <c r="F61" s="175"/>
      <c r="G61" s="175"/>
      <c r="H61" s="175">
        <f>'将来負担比率（分子）の構造'!K$46</f>
        <v>1</v>
      </c>
      <c r="I61" s="175"/>
      <c r="J61" s="175"/>
      <c r="K61" s="175">
        <f>'将来負担比率（分子）の構造'!L$46</f>
        <v>2</v>
      </c>
      <c r="L61" s="175"/>
      <c r="M61" s="175"/>
      <c r="N61" s="175">
        <f>'将来負担比率（分子）の構造'!M$46</f>
        <v>0</v>
      </c>
      <c r="O61" s="175"/>
      <c r="P61" s="175"/>
    </row>
    <row r="62" spans="1:16" x14ac:dyDescent="0.15">
      <c r="A62" s="175" t="s">
        <v>35</v>
      </c>
      <c r="B62" s="175">
        <f>'将来負担比率（分子）の構造'!I$45</f>
        <v>5186</v>
      </c>
      <c r="C62" s="175"/>
      <c r="D62" s="175"/>
      <c r="E62" s="175">
        <f>'将来負担比率（分子）の構造'!J$45</f>
        <v>5032</v>
      </c>
      <c r="F62" s="175"/>
      <c r="G62" s="175"/>
      <c r="H62" s="175">
        <f>'将来負担比率（分子）の構造'!K$45</f>
        <v>4971</v>
      </c>
      <c r="I62" s="175"/>
      <c r="J62" s="175"/>
      <c r="K62" s="175">
        <f>'将来負担比率（分子）の構造'!L$45</f>
        <v>4849</v>
      </c>
      <c r="L62" s="175"/>
      <c r="M62" s="175"/>
      <c r="N62" s="175">
        <f>'将来負担比率（分子）の構造'!M$45</f>
        <v>4865</v>
      </c>
      <c r="O62" s="175"/>
      <c r="P62" s="175"/>
    </row>
    <row r="63" spans="1:16" x14ac:dyDescent="0.15">
      <c r="A63" s="175" t="s">
        <v>34</v>
      </c>
      <c r="B63" s="175">
        <f>'将来負担比率（分子）の構造'!I$44</f>
        <v>6</v>
      </c>
      <c r="C63" s="175"/>
      <c r="D63" s="175"/>
      <c r="E63" s="175">
        <f>'将来負担比率（分子）の構造'!J$44</f>
        <v>3</v>
      </c>
      <c r="F63" s="175"/>
      <c r="G63" s="175"/>
      <c r="H63" s="175" t="str">
        <f>'将来負担比率（分子）の構造'!K$44</f>
        <v>-</v>
      </c>
      <c r="I63" s="175"/>
      <c r="J63" s="175"/>
      <c r="K63" s="175" t="str">
        <f>'将来負担比率（分子）の構造'!L$44</f>
        <v>-</v>
      </c>
      <c r="L63" s="175"/>
      <c r="M63" s="175"/>
      <c r="N63" s="175">
        <f>'将来負担比率（分子）の構造'!M$44</f>
        <v>2025</v>
      </c>
      <c r="O63" s="175"/>
      <c r="P63" s="175"/>
    </row>
    <row r="64" spans="1:16" x14ac:dyDescent="0.15">
      <c r="A64" s="175" t="s">
        <v>33</v>
      </c>
      <c r="B64" s="175">
        <f>'将来負担比率（分子）の構造'!I$43</f>
        <v>15605</v>
      </c>
      <c r="C64" s="175"/>
      <c r="D64" s="175"/>
      <c r="E64" s="175">
        <f>'将来負担比率（分子）の構造'!J$43</f>
        <v>15601</v>
      </c>
      <c r="F64" s="175"/>
      <c r="G64" s="175"/>
      <c r="H64" s="175">
        <f>'将来負担比率（分子）の構造'!K$43</f>
        <v>15047</v>
      </c>
      <c r="I64" s="175"/>
      <c r="J64" s="175"/>
      <c r="K64" s="175">
        <f>'将来負担比率（分子）の構造'!L$43</f>
        <v>14547</v>
      </c>
      <c r="L64" s="175"/>
      <c r="M64" s="175"/>
      <c r="N64" s="175">
        <f>'将来負担比率（分子）の構造'!M$43</f>
        <v>11234</v>
      </c>
      <c r="O64" s="175"/>
      <c r="P64" s="175"/>
    </row>
    <row r="65" spans="1:16" x14ac:dyDescent="0.15">
      <c r="A65" s="175" t="s">
        <v>32</v>
      </c>
      <c r="B65" s="175">
        <f>'将来負担比率（分子）の構造'!I$42</f>
        <v>106</v>
      </c>
      <c r="C65" s="175"/>
      <c r="D65" s="175"/>
      <c r="E65" s="175">
        <f>'将来負担比率（分子）の構造'!J$42</f>
        <v>79</v>
      </c>
      <c r="F65" s="175"/>
      <c r="G65" s="175"/>
      <c r="H65" s="175">
        <f>'将来負担比率（分子）の構造'!K$42</f>
        <v>58</v>
      </c>
      <c r="I65" s="175"/>
      <c r="J65" s="175"/>
      <c r="K65" s="175">
        <f>'将来負担比率（分子）の構造'!L$42</f>
        <v>40</v>
      </c>
      <c r="L65" s="175"/>
      <c r="M65" s="175"/>
      <c r="N65" s="175">
        <f>'将来負担比率（分子）の構造'!M$42</f>
        <v>30</v>
      </c>
      <c r="O65" s="175"/>
      <c r="P65" s="175"/>
    </row>
    <row r="66" spans="1:16" x14ac:dyDescent="0.15">
      <c r="A66" s="175" t="s">
        <v>31</v>
      </c>
      <c r="B66" s="175">
        <f>'将来負担比率（分子）の構造'!I$41</f>
        <v>52588</v>
      </c>
      <c r="C66" s="175"/>
      <c r="D66" s="175"/>
      <c r="E66" s="175">
        <f>'将来負担比率（分子）の構造'!J$41</f>
        <v>50927</v>
      </c>
      <c r="F66" s="175"/>
      <c r="G66" s="175"/>
      <c r="H66" s="175">
        <f>'将来負担比率（分子）の構造'!K$41</f>
        <v>49168</v>
      </c>
      <c r="I66" s="175"/>
      <c r="J66" s="175"/>
      <c r="K66" s="175">
        <f>'将来負担比率（分子）の構造'!L$41</f>
        <v>47619</v>
      </c>
      <c r="L66" s="175"/>
      <c r="M66" s="175"/>
      <c r="N66" s="175">
        <f>'将来負担比率（分子）の構造'!M$41</f>
        <v>47682</v>
      </c>
      <c r="O66" s="175"/>
      <c r="P66" s="175"/>
    </row>
    <row r="67" spans="1:16" x14ac:dyDescent="0.15">
      <c r="A67" s="175" t="s">
        <v>71</v>
      </c>
      <c r="B67" s="175" t="e">
        <f>NA()</f>
        <v>#N/A</v>
      </c>
      <c r="C67" s="175">
        <f>IF(ISNUMBER('将来負担比率（分子）の構造'!I$53), IF('将来負担比率（分子）の構造'!I$53 &lt; 0, 0, '将来負担比率（分子）の構造'!I$53), NA())</f>
        <v>8610</v>
      </c>
      <c r="D67" s="175" t="e">
        <f>NA()</f>
        <v>#N/A</v>
      </c>
      <c r="E67" s="175" t="e">
        <f>NA()</f>
        <v>#N/A</v>
      </c>
      <c r="F67" s="175">
        <f>IF(ISNUMBER('将来負担比率（分子）の構造'!J$53), IF('将来負担比率（分子）の構造'!J$53 &lt; 0, 0, '将来負担比率（分子）の構造'!J$53), NA())</f>
        <v>7422</v>
      </c>
      <c r="G67" s="175" t="e">
        <f>NA()</f>
        <v>#N/A</v>
      </c>
      <c r="H67" s="175" t="e">
        <f>NA()</f>
        <v>#N/A</v>
      </c>
      <c r="I67" s="175">
        <f>IF(ISNUMBER('将来負担比率（分子）の構造'!K$53), IF('将来負担比率（分子）の構造'!K$53 &lt; 0, 0, '将来負担比率（分子）の構造'!K$53), NA())</f>
        <v>5317</v>
      </c>
      <c r="J67" s="175" t="e">
        <f>NA()</f>
        <v>#N/A</v>
      </c>
      <c r="K67" s="175" t="e">
        <f>NA()</f>
        <v>#N/A</v>
      </c>
      <c r="L67" s="175">
        <f>IF(ISNUMBER('将来負担比率（分子）の構造'!L$53), IF('将来負担比率（分子）の構造'!L$53 &lt; 0, 0, '将来負担比率（分子）の構造'!L$53), NA())</f>
        <v>3919</v>
      </c>
      <c r="M67" s="175" t="e">
        <f>NA()</f>
        <v>#N/A</v>
      </c>
      <c r="N67" s="175" t="e">
        <f>NA()</f>
        <v>#N/A</v>
      </c>
      <c r="O67" s="175">
        <f>IF(ISNUMBER('将来負担比率（分子）の構造'!M$53), IF('将来負担比率（分子）の構造'!M$53 &lt; 0, 0, '将来負担比率（分子）の構造'!M$53), NA())</f>
        <v>5500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2888</v>
      </c>
      <c r="C72" s="179">
        <f>基金残高に係る経年分析!G55</f>
        <v>3011</v>
      </c>
      <c r="D72" s="179">
        <f>基金残高に係る経年分析!H55</f>
        <v>3161</v>
      </c>
    </row>
    <row r="73" spans="1:16" x14ac:dyDescent="0.15">
      <c r="A73" s="178" t="s">
        <v>74</v>
      </c>
      <c r="B73" s="179">
        <f>基金残高に係る経年分析!F56</f>
        <v>360</v>
      </c>
      <c r="C73" s="179">
        <f>基金残高に係る経年分析!G56</f>
        <v>360</v>
      </c>
      <c r="D73" s="179">
        <f>基金残高に係る経年分析!H56</f>
        <v>451</v>
      </c>
    </row>
    <row r="74" spans="1:16" x14ac:dyDescent="0.15">
      <c r="A74" s="178" t="s">
        <v>75</v>
      </c>
      <c r="B74" s="179">
        <f>基金残高に係る経年分析!F57</f>
        <v>13151</v>
      </c>
      <c r="C74" s="179">
        <f>基金残高に係る経年分析!G57</f>
        <v>13603</v>
      </c>
      <c r="D74" s="179">
        <f>基金残高に係る経年分析!H57</f>
        <v>13762</v>
      </c>
    </row>
  </sheetData>
  <sheetProtection algorithmName="SHA-512" hashValue="q+UjdVdpc9JQQiHg+uuQ8g7rnnMfM2UlgZdlMgDHRfi7EKHPwXzVrwAek6w78y49OyTV+85HGWNi23hBpEEmsQ==" saltValue="9RX92xLR+GHElSfWKN1g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7079837</v>
      </c>
      <c r="S5" s="713"/>
      <c r="T5" s="713"/>
      <c r="U5" s="713"/>
      <c r="V5" s="713"/>
      <c r="W5" s="713"/>
      <c r="X5" s="713"/>
      <c r="Y5" s="738"/>
      <c r="Z5" s="751">
        <v>16.600000000000001</v>
      </c>
      <c r="AA5" s="751"/>
      <c r="AB5" s="751"/>
      <c r="AC5" s="751"/>
      <c r="AD5" s="752">
        <v>6791872</v>
      </c>
      <c r="AE5" s="752"/>
      <c r="AF5" s="752"/>
      <c r="AG5" s="752"/>
      <c r="AH5" s="752"/>
      <c r="AI5" s="752"/>
      <c r="AJ5" s="752"/>
      <c r="AK5" s="752"/>
      <c r="AL5" s="739">
        <v>30.5</v>
      </c>
      <c r="AM5" s="721"/>
      <c r="AN5" s="721"/>
      <c r="AO5" s="740"/>
      <c r="AP5" s="715" t="s">
        <v>216</v>
      </c>
      <c r="AQ5" s="716"/>
      <c r="AR5" s="716"/>
      <c r="AS5" s="716"/>
      <c r="AT5" s="716"/>
      <c r="AU5" s="716"/>
      <c r="AV5" s="716"/>
      <c r="AW5" s="716"/>
      <c r="AX5" s="716"/>
      <c r="AY5" s="716"/>
      <c r="AZ5" s="716"/>
      <c r="BA5" s="716"/>
      <c r="BB5" s="716"/>
      <c r="BC5" s="716"/>
      <c r="BD5" s="716"/>
      <c r="BE5" s="716"/>
      <c r="BF5" s="717"/>
      <c r="BG5" s="657">
        <v>6788831</v>
      </c>
      <c r="BH5" s="658"/>
      <c r="BI5" s="658"/>
      <c r="BJ5" s="658"/>
      <c r="BK5" s="658"/>
      <c r="BL5" s="658"/>
      <c r="BM5" s="658"/>
      <c r="BN5" s="659"/>
      <c r="BO5" s="695">
        <v>95.9</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502334</v>
      </c>
      <c r="S6" s="658"/>
      <c r="T6" s="658"/>
      <c r="U6" s="658"/>
      <c r="V6" s="658"/>
      <c r="W6" s="658"/>
      <c r="X6" s="658"/>
      <c r="Y6" s="659"/>
      <c r="Z6" s="695">
        <v>1.2</v>
      </c>
      <c r="AA6" s="695"/>
      <c r="AB6" s="695"/>
      <c r="AC6" s="695"/>
      <c r="AD6" s="696">
        <v>502334</v>
      </c>
      <c r="AE6" s="696"/>
      <c r="AF6" s="696"/>
      <c r="AG6" s="696"/>
      <c r="AH6" s="696"/>
      <c r="AI6" s="696"/>
      <c r="AJ6" s="696"/>
      <c r="AK6" s="696"/>
      <c r="AL6" s="660">
        <v>2.2999999999999998</v>
      </c>
      <c r="AM6" s="661"/>
      <c r="AN6" s="661"/>
      <c r="AO6" s="697"/>
      <c r="AP6" s="654" t="s">
        <v>221</v>
      </c>
      <c r="AQ6" s="655"/>
      <c r="AR6" s="655"/>
      <c r="AS6" s="655"/>
      <c r="AT6" s="655"/>
      <c r="AU6" s="655"/>
      <c r="AV6" s="655"/>
      <c r="AW6" s="655"/>
      <c r="AX6" s="655"/>
      <c r="AY6" s="655"/>
      <c r="AZ6" s="655"/>
      <c r="BA6" s="655"/>
      <c r="BB6" s="655"/>
      <c r="BC6" s="655"/>
      <c r="BD6" s="655"/>
      <c r="BE6" s="655"/>
      <c r="BF6" s="656"/>
      <c r="BG6" s="657">
        <v>6788831</v>
      </c>
      <c r="BH6" s="658"/>
      <c r="BI6" s="658"/>
      <c r="BJ6" s="658"/>
      <c r="BK6" s="658"/>
      <c r="BL6" s="658"/>
      <c r="BM6" s="658"/>
      <c r="BN6" s="659"/>
      <c r="BO6" s="695">
        <v>95.9</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275818</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275236</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2654</v>
      </c>
      <c r="S7" s="658"/>
      <c r="T7" s="658"/>
      <c r="U7" s="658"/>
      <c r="V7" s="658"/>
      <c r="W7" s="658"/>
      <c r="X7" s="658"/>
      <c r="Y7" s="659"/>
      <c r="Z7" s="695">
        <v>0</v>
      </c>
      <c r="AA7" s="695"/>
      <c r="AB7" s="695"/>
      <c r="AC7" s="695"/>
      <c r="AD7" s="696">
        <v>2654</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2598823</v>
      </c>
      <c r="BH7" s="658"/>
      <c r="BI7" s="658"/>
      <c r="BJ7" s="658"/>
      <c r="BK7" s="658"/>
      <c r="BL7" s="658"/>
      <c r="BM7" s="658"/>
      <c r="BN7" s="659"/>
      <c r="BO7" s="695">
        <v>36.700000000000003</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5116897</v>
      </c>
      <c r="CS7" s="658"/>
      <c r="CT7" s="658"/>
      <c r="CU7" s="658"/>
      <c r="CV7" s="658"/>
      <c r="CW7" s="658"/>
      <c r="CX7" s="658"/>
      <c r="CY7" s="659"/>
      <c r="CZ7" s="695">
        <v>12.3</v>
      </c>
      <c r="DA7" s="695"/>
      <c r="DB7" s="695"/>
      <c r="DC7" s="695"/>
      <c r="DD7" s="663">
        <v>561849</v>
      </c>
      <c r="DE7" s="658"/>
      <c r="DF7" s="658"/>
      <c r="DG7" s="658"/>
      <c r="DH7" s="658"/>
      <c r="DI7" s="658"/>
      <c r="DJ7" s="658"/>
      <c r="DK7" s="658"/>
      <c r="DL7" s="658"/>
      <c r="DM7" s="658"/>
      <c r="DN7" s="658"/>
      <c r="DO7" s="658"/>
      <c r="DP7" s="659"/>
      <c r="DQ7" s="663">
        <v>4145567</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34220</v>
      </c>
      <c r="S8" s="658"/>
      <c r="T8" s="658"/>
      <c r="U8" s="658"/>
      <c r="V8" s="658"/>
      <c r="W8" s="658"/>
      <c r="X8" s="658"/>
      <c r="Y8" s="659"/>
      <c r="Z8" s="695">
        <v>0.1</v>
      </c>
      <c r="AA8" s="695"/>
      <c r="AB8" s="695"/>
      <c r="AC8" s="695"/>
      <c r="AD8" s="696">
        <v>34220</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90627</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11411842</v>
      </c>
      <c r="CS8" s="658"/>
      <c r="CT8" s="658"/>
      <c r="CU8" s="658"/>
      <c r="CV8" s="658"/>
      <c r="CW8" s="658"/>
      <c r="CX8" s="658"/>
      <c r="CY8" s="659"/>
      <c r="CZ8" s="695">
        <v>27.5</v>
      </c>
      <c r="DA8" s="695"/>
      <c r="DB8" s="695"/>
      <c r="DC8" s="695"/>
      <c r="DD8" s="663">
        <v>447576</v>
      </c>
      <c r="DE8" s="658"/>
      <c r="DF8" s="658"/>
      <c r="DG8" s="658"/>
      <c r="DH8" s="658"/>
      <c r="DI8" s="658"/>
      <c r="DJ8" s="658"/>
      <c r="DK8" s="658"/>
      <c r="DL8" s="658"/>
      <c r="DM8" s="658"/>
      <c r="DN8" s="658"/>
      <c r="DO8" s="658"/>
      <c r="DP8" s="659"/>
      <c r="DQ8" s="663">
        <v>6787186</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37654</v>
      </c>
      <c r="S9" s="658"/>
      <c r="T9" s="658"/>
      <c r="U9" s="658"/>
      <c r="V9" s="658"/>
      <c r="W9" s="658"/>
      <c r="X9" s="658"/>
      <c r="Y9" s="659"/>
      <c r="Z9" s="695">
        <v>0.1</v>
      </c>
      <c r="AA9" s="695"/>
      <c r="AB9" s="695"/>
      <c r="AC9" s="695"/>
      <c r="AD9" s="696">
        <v>37654</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2135304</v>
      </c>
      <c r="BH9" s="658"/>
      <c r="BI9" s="658"/>
      <c r="BJ9" s="658"/>
      <c r="BK9" s="658"/>
      <c r="BL9" s="658"/>
      <c r="BM9" s="658"/>
      <c r="BN9" s="659"/>
      <c r="BO9" s="695">
        <v>30.2</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3085257</v>
      </c>
      <c r="CS9" s="658"/>
      <c r="CT9" s="658"/>
      <c r="CU9" s="658"/>
      <c r="CV9" s="658"/>
      <c r="CW9" s="658"/>
      <c r="CX9" s="658"/>
      <c r="CY9" s="659"/>
      <c r="CZ9" s="695">
        <v>7.4</v>
      </c>
      <c r="DA9" s="695"/>
      <c r="DB9" s="695"/>
      <c r="DC9" s="695"/>
      <c r="DD9" s="663">
        <v>287034</v>
      </c>
      <c r="DE9" s="658"/>
      <c r="DF9" s="658"/>
      <c r="DG9" s="658"/>
      <c r="DH9" s="658"/>
      <c r="DI9" s="658"/>
      <c r="DJ9" s="658"/>
      <c r="DK9" s="658"/>
      <c r="DL9" s="658"/>
      <c r="DM9" s="658"/>
      <c r="DN9" s="658"/>
      <c r="DO9" s="658"/>
      <c r="DP9" s="659"/>
      <c r="DQ9" s="663">
        <v>2285620</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175682</v>
      </c>
      <c r="BH10" s="658"/>
      <c r="BI10" s="658"/>
      <c r="BJ10" s="658"/>
      <c r="BK10" s="658"/>
      <c r="BL10" s="658"/>
      <c r="BM10" s="658"/>
      <c r="BN10" s="659"/>
      <c r="BO10" s="695">
        <v>2.5</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203868</v>
      </c>
      <c r="CS10" s="658"/>
      <c r="CT10" s="658"/>
      <c r="CU10" s="658"/>
      <c r="CV10" s="658"/>
      <c r="CW10" s="658"/>
      <c r="CX10" s="658"/>
      <c r="CY10" s="659"/>
      <c r="CZ10" s="695">
        <v>0.5</v>
      </c>
      <c r="DA10" s="695"/>
      <c r="DB10" s="695"/>
      <c r="DC10" s="695"/>
      <c r="DD10" s="663" t="s">
        <v>122</v>
      </c>
      <c r="DE10" s="658"/>
      <c r="DF10" s="658"/>
      <c r="DG10" s="658"/>
      <c r="DH10" s="658"/>
      <c r="DI10" s="658"/>
      <c r="DJ10" s="658"/>
      <c r="DK10" s="658"/>
      <c r="DL10" s="658"/>
      <c r="DM10" s="658"/>
      <c r="DN10" s="658"/>
      <c r="DO10" s="658"/>
      <c r="DP10" s="659"/>
      <c r="DQ10" s="663">
        <v>13568</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1270969</v>
      </c>
      <c r="S11" s="658"/>
      <c r="T11" s="658"/>
      <c r="U11" s="658"/>
      <c r="V11" s="658"/>
      <c r="W11" s="658"/>
      <c r="X11" s="658"/>
      <c r="Y11" s="659"/>
      <c r="Z11" s="660">
        <v>3</v>
      </c>
      <c r="AA11" s="661"/>
      <c r="AB11" s="661"/>
      <c r="AC11" s="662"/>
      <c r="AD11" s="663">
        <v>1270969</v>
      </c>
      <c r="AE11" s="658"/>
      <c r="AF11" s="658"/>
      <c r="AG11" s="658"/>
      <c r="AH11" s="658"/>
      <c r="AI11" s="658"/>
      <c r="AJ11" s="658"/>
      <c r="AK11" s="659"/>
      <c r="AL11" s="660">
        <v>5.7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197210</v>
      </c>
      <c r="BH11" s="658"/>
      <c r="BI11" s="658"/>
      <c r="BJ11" s="658"/>
      <c r="BK11" s="658"/>
      <c r="BL11" s="658"/>
      <c r="BM11" s="658"/>
      <c r="BN11" s="659"/>
      <c r="BO11" s="695">
        <v>2.8</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2251876</v>
      </c>
      <c r="CS11" s="658"/>
      <c r="CT11" s="658"/>
      <c r="CU11" s="658"/>
      <c r="CV11" s="658"/>
      <c r="CW11" s="658"/>
      <c r="CX11" s="658"/>
      <c r="CY11" s="659"/>
      <c r="CZ11" s="695">
        <v>5.4</v>
      </c>
      <c r="DA11" s="695"/>
      <c r="DB11" s="695"/>
      <c r="DC11" s="695"/>
      <c r="DD11" s="663">
        <v>635017</v>
      </c>
      <c r="DE11" s="658"/>
      <c r="DF11" s="658"/>
      <c r="DG11" s="658"/>
      <c r="DH11" s="658"/>
      <c r="DI11" s="658"/>
      <c r="DJ11" s="658"/>
      <c r="DK11" s="658"/>
      <c r="DL11" s="658"/>
      <c r="DM11" s="658"/>
      <c r="DN11" s="658"/>
      <c r="DO11" s="658"/>
      <c r="DP11" s="659"/>
      <c r="DQ11" s="663">
        <v>967106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2878</v>
      </c>
      <c r="S12" s="658"/>
      <c r="T12" s="658"/>
      <c r="U12" s="658"/>
      <c r="V12" s="658"/>
      <c r="W12" s="658"/>
      <c r="X12" s="658"/>
      <c r="Y12" s="659"/>
      <c r="Z12" s="695">
        <v>0</v>
      </c>
      <c r="AA12" s="695"/>
      <c r="AB12" s="695"/>
      <c r="AC12" s="695"/>
      <c r="AD12" s="696">
        <v>2878</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3572027</v>
      </c>
      <c r="BH12" s="658"/>
      <c r="BI12" s="658"/>
      <c r="BJ12" s="658"/>
      <c r="BK12" s="658"/>
      <c r="BL12" s="658"/>
      <c r="BM12" s="658"/>
      <c r="BN12" s="659"/>
      <c r="BO12" s="695">
        <v>50.5</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1086007</v>
      </c>
      <c r="CS12" s="658"/>
      <c r="CT12" s="658"/>
      <c r="CU12" s="658"/>
      <c r="CV12" s="658"/>
      <c r="CW12" s="658"/>
      <c r="CX12" s="658"/>
      <c r="CY12" s="659"/>
      <c r="CZ12" s="695">
        <v>2.6</v>
      </c>
      <c r="DA12" s="695"/>
      <c r="DB12" s="695"/>
      <c r="DC12" s="695"/>
      <c r="DD12" s="663">
        <v>31744</v>
      </c>
      <c r="DE12" s="658"/>
      <c r="DF12" s="658"/>
      <c r="DG12" s="658"/>
      <c r="DH12" s="658"/>
      <c r="DI12" s="658"/>
      <c r="DJ12" s="658"/>
      <c r="DK12" s="658"/>
      <c r="DL12" s="658"/>
      <c r="DM12" s="658"/>
      <c r="DN12" s="658"/>
      <c r="DO12" s="658"/>
      <c r="DP12" s="659"/>
      <c r="DQ12" s="663">
        <v>656465</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3543227</v>
      </c>
      <c r="BH13" s="658"/>
      <c r="BI13" s="658"/>
      <c r="BJ13" s="658"/>
      <c r="BK13" s="658"/>
      <c r="BL13" s="658"/>
      <c r="BM13" s="658"/>
      <c r="BN13" s="659"/>
      <c r="BO13" s="695">
        <v>50</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4582176</v>
      </c>
      <c r="CS13" s="658"/>
      <c r="CT13" s="658"/>
      <c r="CU13" s="658"/>
      <c r="CV13" s="658"/>
      <c r="CW13" s="658"/>
      <c r="CX13" s="658"/>
      <c r="CY13" s="659"/>
      <c r="CZ13" s="695">
        <v>11</v>
      </c>
      <c r="DA13" s="695"/>
      <c r="DB13" s="695"/>
      <c r="DC13" s="695"/>
      <c r="DD13" s="663">
        <v>2083478</v>
      </c>
      <c r="DE13" s="658"/>
      <c r="DF13" s="658"/>
      <c r="DG13" s="658"/>
      <c r="DH13" s="658"/>
      <c r="DI13" s="658"/>
      <c r="DJ13" s="658"/>
      <c r="DK13" s="658"/>
      <c r="DL13" s="658"/>
      <c r="DM13" s="658"/>
      <c r="DN13" s="658"/>
      <c r="DO13" s="658"/>
      <c r="DP13" s="659"/>
      <c r="DQ13" s="663">
        <v>2310956</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5970</v>
      </c>
      <c r="S14" s="658"/>
      <c r="T14" s="658"/>
      <c r="U14" s="658"/>
      <c r="V14" s="658"/>
      <c r="W14" s="658"/>
      <c r="X14" s="658"/>
      <c r="Y14" s="659"/>
      <c r="Z14" s="695">
        <v>0</v>
      </c>
      <c r="AA14" s="695"/>
      <c r="AB14" s="695"/>
      <c r="AC14" s="695"/>
      <c r="AD14" s="696">
        <v>5970</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234239</v>
      </c>
      <c r="BH14" s="658"/>
      <c r="BI14" s="658"/>
      <c r="BJ14" s="658"/>
      <c r="BK14" s="658"/>
      <c r="BL14" s="658"/>
      <c r="BM14" s="658"/>
      <c r="BN14" s="659"/>
      <c r="BO14" s="695">
        <v>3.3</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1560131</v>
      </c>
      <c r="CS14" s="658"/>
      <c r="CT14" s="658"/>
      <c r="CU14" s="658"/>
      <c r="CV14" s="658"/>
      <c r="CW14" s="658"/>
      <c r="CX14" s="658"/>
      <c r="CY14" s="659"/>
      <c r="CZ14" s="695">
        <v>3.8</v>
      </c>
      <c r="DA14" s="695"/>
      <c r="DB14" s="695"/>
      <c r="DC14" s="695"/>
      <c r="DD14" s="663">
        <v>255380</v>
      </c>
      <c r="DE14" s="658"/>
      <c r="DF14" s="658"/>
      <c r="DG14" s="658"/>
      <c r="DH14" s="658"/>
      <c r="DI14" s="658"/>
      <c r="DJ14" s="658"/>
      <c r="DK14" s="658"/>
      <c r="DL14" s="658"/>
      <c r="DM14" s="658"/>
      <c r="DN14" s="658"/>
      <c r="DO14" s="658"/>
      <c r="DP14" s="659"/>
      <c r="DQ14" s="663">
        <v>1240871</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383742</v>
      </c>
      <c r="BH15" s="658"/>
      <c r="BI15" s="658"/>
      <c r="BJ15" s="658"/>
      <c r="BK15" s="658"/>
      <c r="BL15" s="658"/>
      <c r="BM15" s="658"/>
      <c r="BN15" s="659"/>
      <c r="BO15" s="695">
        <v>5.4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5260491</v>
      </c>
      <c r="CS15" s="658"/>
      <c r="CT15" s="658"/>
      <c r="CU15" s="658"/>
      <c r="CV15" s="658"/>
      <c r="CW15" s="658"/>
      <c r="CX15" s="658"/>
      <c r="CY15" s="659"/>
      <c r="CZ15" s="695">
        <v>12.7</v>
      </c>
      <c r="DA15" s="695"/>
      <c r="DB15" s="695"/>
      <c r="DC15" s="695"/>
      <c r="DD15" s="663">
        <v>2789952</v>
      </c>
      <c r="DE15" s="658"/>
      <c r="DF15" s="658"/>
      <c r="DG15" s="658"/>
      <c r="DH15" s="658"/>
      <c r="DI15" s="658"/>
      <c r="DJ15" s="658"/>
      <c r="DK15" s="658"/>
      <c r="DL15" s="658"/>
      <c r="DM15" s="658"/>
      <c r="DN15" s="658"/>
      <c r="DO15" s="658"/>
      <c r="DP15" s="659"/>
      <c r="DQ15" s="663">
        <v>2232244</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69162</v>
      </c>
      <c r="S16" s="658"/>
      <c r="T16" s="658"/>
      <c r="U16" s="658"/>
      <c r="V16" s="658"/>
      <c r="W16" s="658"/>
      <c r="X16" s="658"/>
      <c r="Y16" s="659"/>
      <c r="Z16" s="695">
        <v>0.2</v>
      </c>
      <c r="AA16" s="695"/>
      <c r="AB16" s="695"/>
      <c r="AC16" s="695"/>
      <c r="AD16" s="696">
        <v>69162</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817880</v>
      </c>
      <c r="CS16" s="658"/>
      <c r="CT16" s="658"/>
      <c r="CU16" s="658"/>
      <c r="CV16" s="658"/>
      <c r="CW16" s="658"/>
      <c r="CX16" s="658"/>
      <c r="CY16" s="659"/>
      <c r="CZ16" s="695">
        <v>2</v>
      </c>
      <c r="DA16" s="695"/>
      <c r="DB16" s="695"/>
      <c r="DC16" s="695"/>
      <c r="DD16" s="663" t="s">
        <v>122</v>
      </c>
      <c r="DE16" s="658"/>
      <c r="DF16" s="658"/>
      <c r="DG16" s="658"/>
      <c r="DH16" s="658"/>
      <c r="DI16" s="658"/>
      <c r="DJ16" s="658"/>
      <c r="DK16" s="658"/>
      <c r="DL16" s="658"/>
      <c r="DM16" s="658"/>
      <c r="DN16" s="658"/>
      <c r="DO16" s="658"/>
      <c r="DP16" s="659"/>
      <c r="DQ16" s="663">
        <v>59549</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127520</v>
      </c>
      <c r="S17" s="658"/>
      <c r="T17" s="658"/>
      <c r="U17" s="658"/>
      <c r="V17" s="658"/>
      <c r="W17" s="658"/>
      <c r="X17" s="658"/>
      <c r="Y17" s="659"/>
      <c r="Z17" s="695">
        <v>0.3</v>
      </c>
      <c r="AA17" s="695"/>
      <c r="AB17" s="695"/>
      <c r="AC17" s="695"/>
      <c r="AD17" s="696">
        <v>127520</v>
      </c>
      <c r="AE17" s="696"/>
      <c r="AF17" s="696"/>
      <c r="AG17" s="696"/>
      <c r="AH17" s="696"/>
      <c r="AI17" s="696"/>
      <c r="AJ17" s="696"/>
      <c r="AK17" s="696"/>
      <c r="AL17" s="660">
        <v>0.6</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5877869</v>
      </c>
      <c r="CS17" s="658"/>
      <c r="CT17" s="658"/>
      <c r="CU17" s="658"/>
      <c r="CV17" s="658"/>
      <c r="CW17" s="658"/>
      <c r="CX17" s="658"/>
      <c r="CY17" s="659"/>
      <c r="CZ17" s="695">
        <v>14.2</v>
      </c>
      <c r="DA17" s="695"/>
      <c r="DB17" s="695"/>
      <c r="DC17" s="695"/>
      <c r="DD17" s="663" t="s">
        <v>122</v>
      </c>
      <c r="DE17" s="658"/>
      <c r="DF17" s="658"/>
      <c r="DG17" s="658"/>
      <c r="DH17" s="658"/>
      <c r="DI17" s="658"/>
      <c r="DJ17" s="658"/>
      <c r="DK17" s="658"/>
      <c r="DL17" s="658"/>
      <c r="DM17" s="658"/>
      <c r="DN17" s="658"/>
      <c r="DO17" s="658"/>
      <c r="DP17" s="659"/>
      <c r="DQ17" s="663">
        <v>5785453</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50134</v>
      </c>
      <c r="S18" s="658"/>
      <c r="T18" s="658"/>
      <c r="U18" s="658"/>
      <c r="V18" s="658"/>
      <c r="W18" s="658"/>
      <c r="X18" s="658"/>
      <c r="Y18" s="659"/>
      <c r="Z18" s="695">
        <v>0.1</v>
      </c>
      <c r="AA18" s="695"/>
      <c r="AB18" s="695"/>
      <c r="AC18" s="695"/>
      <c r="AD18" s="696">
        <v>50134</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42700</v>
      </c>
      <c r="S19" s="658"/>
      <c r="T19" s="658"/>
      <c r="U19" s="658"/>
      <c r="V19" s="658"/>
      <c r="W19" s="658"/>
      <c r="X19" s="658"/>
      <c r="Y19" s="659"/>
      <c r="Z19" s="695">
        <v>0.1</v>
      </c>
      <c r="AA19" s="695"/>
      <c r="AB19" s="695"/>
      <c r="AC19" s="695"/>
      <c r="AD19" s="696">
        <v>42700</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291006</v>
      </c>
      <c r="BH19" s="658"/>
      <c r="BI19" s="658"/>
      <c r="BJ19" s="658"/>
      <c r="BK19" s="658"/>
      <c r="BL19" s="658"/>
      <c r="BM19" s="658"/>
      <c r="BN19" s="659"/>
      <c r="BO19" s="695">
        <v>4.0999999999999996</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7434</v>
      </c>
      <c r="S20" s="658"/>
      <c r="T20" s="658"/>
      <c r="U20" s="658"/>
      <c r="V20" s="658"/>
      <c r="W20" s="658"/>
      <c r="X20" s="658"/>
      <c r="Y20" s="659"/>
      <c r="Z20" s="695">
        <v>0</v>
      </c>
      <c r="AA20" s="695"/>
      <c r="AB20" s="695"/>
      <c r="AC20" s="695"/>
      <c r="AD20" s="696">
        <v>7434</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291006</v>
      </c>
      <c r="BH20" s="658"/>
      <c r="BI20" s="658"/>
      <c r="BJ20" s="658"/>
      <c r="BK20" s="658"/>
      <c r="BL20" s="658"/>
      <c r="BM20" s="658"/>
      <c r="BN20" s="659"/>
      <c r="BO20" s="695">
        <v>4.0999999999999996</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41530112</v>
      </c>
      <c r="CS20" s="658"/>
      <c r="CT20" s="658"/>
      <c r="CU20" s="658"/>
      <c r="CV20" s="658"/>
      <c r="CW20" s="658"/>
      <c r="CX20" s="658"/>
      <c r="CY20" s="659"/>
      <c r="CZ20" s="695">
        <v>100</v>
      </c>
      <c r="DA20" s="695"/>
      <c r="DB20" s="695"/>
      <c r="DC20" s="695"/>
      <c r="DD20" s="663">
        <v>7092030</v>
      </c>
      <c r="DE20" s="658"/>
      <c r="DF20" s="658"/>
      <c r="DG20" s="658"/>
      <c r="DH20" s="658"/>
      <c r="DI20" s="658"/>
      <c r="DJ20" s="658"/>
      <c r="DK20" s="658"/>
      <c r="DL20" s="658"/>
      <c r="DM20" s="658"/>
      <c r="DN20" s="658"/>
      <c r="DO20" s="658"/>
      <c r="DP20" s="659"/>
      <c r="DQ20" s="663">
        <v>26759821</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15524833</v>
      </c>
      <c r="S21" s="658"/>
      <c r="T21" s="658"/>
      <c r="U21" s="658"/>
      <c r="V21" s="658"/>
      <c r="W21" s="658"/>
      <c r="X21" s="658"/>
      <c r="Y21" s="659"/>
      <c r="Z21" s="695">
        <v>36.4</v>
      </c>
      <c r="AA21" s="695"/>
      <c r="AB21" s="695"/>
      <c r="AC21" s="695"/>
      <c r="AD21" s="696">
        <v>13334359</v>
      </c>
      <c r="AE21" s="696"/>
      <c r="AF21" s="696"/>
      <c r="AG21" s="696"/>
      <c r="AH21" s="696"/>
      <c r="AI21" s="696"/>
      <c r="AJ21" s="696"/>
      <c r="AK21" s="696"/>
      <c r="AL21" s="660">
        <v>60</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3042</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13334359</v>
      </c>
      <c r="S22" s="658"/>
      <c r="T22" s="658"/>
      <c r="U22" s="658"/>
      <c r="V22" s="658"/>
      <c r="W22" s="658"/>
      <c r="X22" s="658"/>
      <c r="Y22" s="659"/>
      <c r="Z22" s="695">
        <v>31.2</v>
      </c>
      <c r="AA22" s="695"/>
      <c r="AB22" s="695"/>
      <c r="AC22" s="695"/>
      <c r="AD22" s="696">
        <v>13334359</v>
      </c>
      <c r="AE22" s="696"/>
      <c r="AF22" s="696"/>
      <c r="AG22" s="696"/>
      <c r="AH22" s="696"/>
      <c r="AI22" s="696"/>
      <c r="AJ22" s="696"/>
      <c r="AK22" s="696"/>
      <c r="AL22" s="660">
        <v>60</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2190474</v>
      </c>
      <c r="S23" s="658"/>
      <c r="T23" s="658"/>
      <c r="U23" s="658"/>
      <c r="V23" s="658"/>
      <c r="W23" s="658"/>
      <c r="X23" s="658"/>
      <c r="Y23" s="659"/>
      <c r="Z23" s="695">
        <v>5.0999999999999996</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287964</v>
      </c>
      <c r="BH23" s="658"/>
      <c r="BI23" s="658"/>
      <c r="BJ23" s="658"/>
      <c r="BK23" s="658"/>
      <c r="BL23" s="658"/>
      <c r="BM23" s="658"/>
      <c r="BN23" s="659"/>
      <c r="BO23" s="695">
        <v>4.0999999999999996</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16563321</v>
      </c>
      <c r="CS24" s="713"/>
      <c r="CT24" s="713"/>
      <c r="CU24" s="713"/>
      <c r="CV24" s="713"/>
      <c r="CW24" s="713"/>
      <c r="CX24" s="713"/>
      <c r="CY24" s="738"/>
      <c r="CZ24" s="739">
        <v>39.9</v>
      </c>
      <c r="DA24" s="721"/>
      <c r="DB24" s="721"/>
      <c r="DC24" s="741"/>
      <c r="DD24" s="737">
        <v>13150138</v>
      </c>
      <c r="DE24" s="713"/>
      <c r="DF24" s="713"/>
      <c r="DG24" s="713"/>
      <c r="DH24" s="713"/>
      <c r="DI24" s="713"/>
      <c r="DJ24" s="713"/>
      <c r="DK24" s="738"/>
      <c r="DL24" s="737">
        <v>11231204</v>
      </c>
      <c r="DM24" s="713"/>
      <c r="DN24" s="713"/>
      <c r="DO24" s="713"/>
      <c r="DP24" s="713"/>
      <c r="DQ24" s="713"/>
      <c r="DR24" s="713"/>
      <c r="DS24" s="713"/>
      <c r="DT24" s="713"/>
      <c r="DU24" s="713"/>
      <c r="DV24" s="738"/>
      <c r="DW24" s="739">
        <v>50.3</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24708165</v>
      </c>
      <c r="S25" s="658"/>
      <c r="T25" s="658"/>
      <c r="U25" s="658"/>
      <c r="V25" s="658"/>
      <c r="W25" s="658"/>
      <c r="X25" s="658"/>
      <c r="Y25" s="659"/>
      <c r="Z25" s="695">
        <v>57.9</v>
      </c>
      <c r="AA25" s="695"/>
      <c r="AB25" s="695"/>
      <c r="AC25" s="695"/>
      <c r="AD25" s="696">
        <v>22229726</v>
      </c>
      <c r="AE25" s="696"/>
      <c r="AF25" s="696"/>
      <c r="AG25" s="696"/>
      <c r="AH25" s="696"/>
      <c r="AI25" s="696"/>
      <c r="AJ25" s="696"/>
      <c r="AK25" s="696"/>
      <c r="AL25" s="660">
        <v>100</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5267954</v>
      </c>
      <c r="CS25" s="670"/>
      <c r="CT25" s="670"/>
      <c r="CU25" s="670"/>
      <c r="CV25" s="670"/>
      <c r="CW25" s="670"/>
      <c r="CX25" s="670"/>
      <c r="CY25" s="671"/>
      <c r="CZ25" s="660">
        <v>12.7</v>
      </c>
      <c r="DA25" s="672"/>
      <c r="DB25" s="672"/>
      <c r="DC25" s="673"/>
      <c r="DD25" s="663">
        <v>4798343</v>
      </c>
      <c r="DE25" s="670"/>
      <c r="DF25" s="670"/>
      <c r="DG25" s="670"/>
      <c r="DH25" s="670"/>
      <c r="DI25" s="670"/>
      <c r="DJ25" s="670"/>
      <c r="DK25" s="671"/>
      <c r="DL25" s="663">
        <v>4545216</v>
      </c>
      <c r="DM25" s="670"/>
      <c r="DN25" s="670"/>
      <c r="DO25" s="670"/>
      <c r="DP25" s="670"/>
      <c r="DQ25" s="670"/>
      <c r="DR25" s="670"/>
      <c r="DS25" s="670"/>
      <c r="DT25" s="670"/>
      <c r="DU25" s="670"/>
      <c r="DV25" s="671"/>
      <c r="DW25" s="660">
        <v>20.3</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7236</v>
      </c>
      <c r="S26" s="658"/>
      <c r="T26" s="658"/>
      <c r="U26" s="658"/>
      <c r="V26" s="658"/>
      <c r="W26" s="658"/>
      <c r="X26" s="658"/>
      <c r="Y26" s="659"/>
      <c r="Z26" s="695">
        <v>0</v>
      </c>
      <c r="AA26" s="695"/>
      <c r="AB26" s="695"/>
      <c r="AC26" s="695"/>
      <c r="AD26" s="696">
        <v>7236</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3249260</v>
      </c>
      <c r="CS26" s="658"/>
      <c r="CT26" s="658"/>
      <c r="CU26" s="658"/>
      <c r="CV26" s="658"/>
      <c r="CW26" s="658"/>
      <c r="CX26" s="658"/>
      <c r="CY26" s="659"/>
      <c r="CZ26" s="660">
        <v>7.8</v>
      </c>
      <c r="DA26" s="672"/>
      <c r="DB26" s="672"/>
      <c r="DC26" s="673"/>
      <c r="DD26" s="663">
        <v>2922608</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199787</v>
      </c>
      <c r="S27" s="658"/>
      <c r="T27" s="658"/>
      <c r="U27" s="658"/>
      <c r="V27" s="658"/>
      <c r="W27" s="658"/>
      <c r="X27" s="658"/>
      <c r="Y27" s="659"/>
      <c r="Z27" s="695">
        <v>0.5</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7079837</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5417498</v>
      </c>
      <c r="CS27" s="670"/>
      <c r="CT27" s="670"/>
      <c r="CU27" s="670"/>
      <c r="CV27" s="670"/>
      <c r="CW27" s="670"/>
      <c r="CX27" s="670"/>
      <c r="CY27" s="671"/>
      <c r="CZ27" s="660">
        <v>13</v>
      </c>
      <c r="DA27" s="672"/>
      <c r="DB27" s="672"/>
      <c r="DC27" s="673"/>
      <c r="DD27" s="663">
        <v>2566342</v>
      </c>
      <c r="DE27" s="670"/>
      <c r="DF27" s="670"/>
      <c r="DG27" s="670"/>
      <c r="DH27" s="670"/>
      <c r="DI27" s="670"/>
      <c r="DJ27" s="670"/>
      <c r="DK27" s="671"/>
      <c r="DL27" s="663">
        <v>1880563</v>
      </c>
      <c r="DM27" s="670"/>
      <c r="DN27" s="670"/>
      <c r="DO27" s="670"/>
      <c r="DP27" s="670"/>
      <c r="DQ27" s="670"/>
      <c r="DR27" s="670"/>
      <c r="DS27" s="670"/>
      <c r="DT27" s="670"/>
      <c r="DU27" s="670"/>
      <c r="DV27" s="671"/>
      <c r="DW27" s="660">
        <v>8.4</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300710</v>
      </c>
      <c r="S28" s="658"/>
      <c r="T28" s="658"/>
      <c r="U28" s="658"/>
      <c r="V28" s="658"/>
      <c r="W28" s="658"/>
      <c r="X28" s="658"/>
      <c r="Y28" s="659"/>
      <c r="Z28" s="695">
        <v>0.7</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5877869</v>
      </c>
      <c r="CS28" s="658"/>
      <c r="CT28" s="658"/>
      <c r="CU28" s="658"/>
      <c r="CV28" s="658"/>
      <c r="CW28" s="658"/>
      <c r="CX28" s="658"/>
      <c r="CY28" s="659"/>
      <c r="CZ28" s="660">
        <v>14.2</v>
      </c>
      <c r="DA28" s="672"/>
      <c r="DB28" s="672"/>
      <c r="DC28" s="673"/>
      <c r="DD28" s="663">
        <v>5785453</v>
      </c>
      <c r="DE28" s="658"/>
      <c r="DF28" s="658"/>
      <c r="DG28" s="658"/>
      <c r="DH28" s="658"/>
      <c r="DI28" s="658"/>
      <c r="DJ28" s="658"/>
      <c r="DK28" s="659"/>
      <c r="DL28" s="663">
        <v>4805425</v>
      </c>
      <c r="DM28" s="658"/>
      <c r="DN28" s="658"/>
      <c r="DO28" s="658"/>
      <c r="DP28" s="658"/>
      <c r="DQ28" s="658"/>
      <c r="DR28" s="658"/>
      <c r="DS28" s="658"/>
      <c r="DT28" s="658"/>
      <c r="DU28" s="658"/>
      <c r="DV28" s="659"/>
      <c r="DW28" s="660">
        <v>21.5</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70513</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5877213</v>
      </c>
      <c r="CS29" s="670"/>
      <c r="CT29" s="670"/>
      <c r="CU29" s="670"/>
      <c r="CV29" s="670"/>
      <c r="CW29" s="670"/>
      <c r="CX29" s="670"/>
      <c r="CY29" s="671"/>
      <c r="CZ29" s="660">
        <v>14.2</v>
      </c>
      <c r="DA29" s="672"/>
      <c r="DB29" s="672"/>
      <c r="DC29" s="673"/>
      <c r="DD29" s="663">
        <v>5784797</v>
      </c>
      <c r="DE29" s="670"/>
      <c r="DF29" s="670"/>
      <c r="DG29" s="670"/>
      <c r="DH29" s="670"/>
      <c r="DI29" s="670"/>
      <c r="DJ29" s="670"/>
      <c r="DK29" s="671"/>
      <c r="DL29" s="663">
        <v>4804769</v>
      </c>
      <c r="DM29" s="670"/>
      <c r="DN29" s="670"/>
      <c r="DO29" s="670"/>
      <c r="DP29" s="670"/>
      <c r="DQ29" s="670"/>
      <c r="DR29" s="670"/>
      <c r="DS29" s="670"/>
      <c r="DT29" s="670"/>
      <c r="DU29" s="670"/>
      <c r="DV29" s="671"/>
      <c r="DW29" s="660">
        <v>21.5</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5069872</v>
      </c>
      <c r="S30" s="658"/>
      <c r="T30" s="658"/>
      <c r="U30" s="658"/>
      <c r="V30" s="658"/>
      <c r="W30" s="658"/>
      <c r="X30" s="658"/>
      <c r="Y30" s="659"/>
      <c r="Z30" s="695">
        <v>11.9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5796244</v>
      </c>
      <c r="CS30" s="658"/>
      <c r="CT30" s="658"/>
      <c r="CU30" s="658"/>
      <c r="CV30" s="658"/>
      <c r="CW30" s="658"/>
      <c r="CX30" s="658"/>
      <c r="CY30" s="659"/>
      <c r="CZ30" s="660">
        <v>14</v>
      </c>
      <c r="DA30" s="672"/>
      <c r="DB30" s="672"/>
      <c r="DC30" s="673"/>
      <c r="DD30" s="663">
        <v>5707305</v>
      </c>
      <c r="DE30" s="658"/>
      <c r="DF30" s="658"/>
      <c r="DG30" s="658"/>
      <c r="DH30" s="658"/>
      <c r="DI30" s="658"/>
      <c r="DJ30" s="658"/>
      <c r="DK30" s="659"/>
      <c r="DL30" s="663">
        <v>4727280</v>
      </c>
      <c r="DM30" s="658"/>
      <c r="DN30" s="658"/>
      <c r="DO30" s="658"/>
      <c r="DP30" s="658"/>
      <c r="DQ30" s="658"/>
      <c r="DR30" s="658"/>
      <c r="DS30" s="658"/>
      <c r="DT30" s="658"/>
      <c r="DU30" s="658"/>
      <c r="DV30" s="659"/>
      <c r="DW30" s="660">
        <v>21.2</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97.8</v>
      </c>
      <c r="BN31" s="720"/>
      <c r="BO31" s="720"/>
      <c r="BP31" s="720"/>
      <c r="BQ31" s="722"/>
      <c r="BR31" s="719">
        <v>99.2</v>
      </c>
      <c r="BS31" s="720"/>
      <c r="BT31" s="720"/>
      <c r="BU31" s="720"/>
      <c r="BV31" s="720"/>
      <c r="BW31" s="720"/>
      <c r="BX31" s="721">
        <v>97.6</v>
      </c>
      <c r="BY31" s="720"/>
      <c r="BZ31" s="720"/>
      <c r="CA31" s="720"/>
      <c r="CB31" s="722"/>
      <c r="CD31" s="678"/>
      <c r="CE31" s="679"/>
      <c r="CF31" s="654" t="s">
        <v>300</v>
      </c>
      <c r="CG31" s="655"/>
      <c r="CH31" s="655"/>
      <c r="CI31" s="655"/>
      <c r="CJ31" s="655"/>
      <c r="CK31" s="655"/>
      <c r="CL31" s="655"/>
      <c r="CM31" s="655"/>
      <c r="CN31" s="655"/>
      <c r="CO31" s="655"/>
      <c r="CP31" s="655"/>
      <c r="CQ31" s="656"/>
      <c r="CR31" s="657">
        <v>80969</v>
      </c>
      <c r="CS31" s="670"/>
      <c r="CT31" s="670"/>
      <c r="CU31" s="670"/>
      <c r="CV31" s="670"/>
      <c r="CW31" s="670"/>
      <c r="CX31" s="670"/>
      <c r="CY31" s="671"/>
      <c r="CZ31" s="660">
        <v>0.2</v>
      </c>
      <c r="DA31" s="672"/>
      <c r="DB31" s="672"/>
      <c r="DC31" s="673"/>
      <c r="DD31" s="663">
        <v>77492</v>
      </c>
      <c r="DE31" s="670"/>
      <c r="DF31" s="670"/>
      <c r="DG31" s="670"/>
      <c r="DH31" s="670"/>
      <c r="DI31" s="670"/>
      <c r="DJ31" s="670"/>
      <c r="DK31" s="671"/>
      <c r="DL31" s="663">
        <v>77489</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3232652</v>
      </c>
      <c r="S32" s="658"/>
      <c r="T32" s="658"/>
      <c r="U32" s="658"/>
      <c r="V32" s="658"/>
      <c r="W32" s="658"/>
      <c r="X32" s="658"/>
      <c r="Y32" s="659"/>
      <c r="Z32" s="695">
        <v>7.6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99.3</v>
      </c>
      <c r="BH32" s="670"/>
      <c r="BI32" s="670"/>
      <c r="BJ32" s="670"/>
      <c r="BK32" s="670"/>
      <c r="BL32" s="670"/>
      <c r="BM32" s="661">
        <v>97.7</v>
      </c>
      <c r="BN32" s="670"/>
      <c r="BO32" s="670"/>
      <c r="BP32" s="670"/>
      <c r="BQ32" s="693"/>
      <c r="BR32" s="723">
        <v>99.3</v>
      </c>
      <c r="BS32" s="670"/>
      <c r="BT32" s="670"/>
      <c r="BU32" s="670"/>
      <c r="BV32" s="670"/>
      <c r="BW32" s="670"/>
      <c r="BX32" s="661">
        <v>97.8</v>
      </c>
      <c r="BY32" s="670"/>
      <c r="BZ32" s="670"/>
      <c r="CA32" s="670"/>
      <c r="CB32" s="693"/>
      <c r="CD32" s="680"/>
      <c r="CE32" s="681"/>
      <c r="CF32" s="654" t="s">
        <v>304</v>
      </c>
      <c r="CG32" s="655"/>
      <c r="CH32" s="655"/>
      <c r="CI32" s="655"/>
      <c r="CJ32" s="655"/>
      <c r="CK32" s="655"/>
      <c r="CL32" s="655"/>
      <c r="CM32" s="655"/>
      <c r="CN32" s="655"/>
      <c r="CO32" s="655"/>
      <c r="CP32" s="655"/>
      <c r="CQ32" s="656"/>
      <c r="CR32" s="657">
        <v>656</v>
      </c>
      <c r="CS32" s="658"/>
      <c r="CT32" s="658"/>
      <c r="CU32" s="658"/>
      <c r="CV32" s="658"/>
      <c r="CW32" s="658"/>
      <c r="CX32" s="658"/>
      <c r="CY32" s="659"/>
      <c r="CZ32" s="660">
        <v>0</v>
      </c>
      <c r="DA32" s="672"/>
      <c r="DB32" s="672"/>
      <c r="DC32" s="673"/>
      <c r="DD32" s="663">
        <v>656</v>
      </c>
      <c r="DE32" s="658"/>
      <c r="DF32" s="658"/>
      <c r="DG32" s="658"/>
      <c r="DH32" s="658"/>
      <c r="DI32" s="658"/>
      <c r="DJ32" s="658"/>
      <c r="DK32" s="659"/>
      <c r="DL32" s="663">
        <v>656</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181086</v>
      </c>
      <c r="S33" s="658"/>
      <c r="T33" s="658"/>
      <c r="U33" s="658"/>
      <c r="V33" s="658"/>
      <c r="W33" s="658"/>
      <c r="X33" s="658"/>
      <c r="Y33" s="659"/>
      <c r="Z33" s="695">
        <v>0.4</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97.8</v>
      </c>
      <c r="BN33" s="642"/>
      <c r="BO33" s="642"/>
      <c r="BP33" s="642"/>
      <c r="BQ33" s="705"/>
      <c r="BR33" s="718">
        <v>99</v>
      </c>
      <c r="BS33" s="642"/>
      <c r="BT33" s="642"/>
      <c r="BU33" s="642"/>
      <c r="BV33" s="642"/>
      <c r="BW33" s="642"/>
      <c r="BX33" s="688">
        <v>97.2</v>
      </c>
      <c r="BY33" s="642"/>
      <c r="BZ33" s="642"/>
      <c r="CA33" s="642"/>
      <c r="CB33" s="705"/>
      <c r="CD33" s="654" t="s">
        <v>307</v>
      </c>
      <c r="CE33" s="655"/>
      <c r="CF33" s="655"/>
      <c r="CG33" s="655"/>
      <c r="CH33" s="655"/>
      <c r="CI33" s="655"/>
      <c r="CJ33" s="655"/>
      <c r="CK33" s="655"/>
      <c r="CL33" s="655"/>
      <c r="CM33" s="655"/>
      <c r="CN33" s="655"/>
      <c r="CO33" s="655"/>
      <c r="CP33" s="655"/>
      <c r="CQ33" s="656"/>
      <c r="CR33" s="657">
        <v>17056881</v>
      </c>
      <c r="CS33" s="670"/>
      <c r="CT33" s="670"/>
      <c r="CU33" s="670"/>
      <c r="CV33" s="670"/>
      <c r="CW33" s="670"/>
      <c r="CX33" s="670"/>
      <c r="CY33" s="671"/>
      <c r="CZ33" s="660">
        <v>41.1</v>
      </c>
      <c r="DA33" s="672"/>
      <c r="DB33" s="672"/>
      <c r="DC33" s="673"/>
      <c r="DD33" s="663">
        <v>12998858</v>
      </c>
      <c r="DE33" s="670"/>
      <c r="DF33" s="670"/>
      <c r="DG33" s="670"/>
      <c r="DH33" s="670"/>
      <c r="DI33" s="670"/>
      <c r="DJ33" s="670"/>
      <c r="DK33" s="671"/>
      <c r="DL33" s="663">
        <v>10670491</v>
      </c>
      <c r="DM33" s="670"/>
      <c r="DN33" s="670"/>
      <c r="DO33" s="670"/>
      <c r="DP33" s="670"/>
      <c r="DQ33" s="670"/>
      <c r="DR33" s="670"/>
      <c r="DS33" s="670"/>
      <c r="DT33" s="670"/>
      <c r="DU33" s="670"/>
      <c r="DV33" s="671"/>
      <c r="DW33" s="660">
        <v>47.7</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124989</v>
      </c>
      <c r="S34" s="658"/>
      <c r="T34" s="658"/>
      <c r="U34" s="658"/>
      <c r="V34" s="658"/>
      <c r="W34" s="658"/>
      <c r="X34" s="658"/>
      <c r="Y34" s="659"/>
      <c r="Z34" s="695">
        <v>0.3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5135510</v>
      </c>
      <c r="CS34" s="658"/>
      <c r="CT34" s="658"/>
      <c r="CU34" s="658"/>
      <c r="CV34" s="658"/>
      <c r="CW34" s="658"/>
      <c r="CX34" s="658"/>
      <c r="CY34" s="659"/>
      <c r="CZ34" s="660">
        <v>12.4</v>
      </c>
      <c r="DA34" s="672"/>
      <c r="DB34" s="672"/>
      <c r="DC34" s="673"/>
      <c r="DD34" s="663">
        <v>4208462</v>
      </c>
      <c r="DE34" s="658"/>
      <c r="DF34" s="658"/>
      <c r="DG34" s="658"/>
      <c r="DH34" s="658"/>
      <c r="DI34" s="658"/>
      <c r="DJ34" s="658"/>
      <c r="DK34" s="659"/>
      <c r="DL34" s="663">
        <v>3888328</v>
      </c>
      <c r="DM34" s="658"/>
      <c r="DN34" s="658"/>
      <c r="DO34" s="658"/>
      <c r="DP34" s="658"/>
      <c r="DQ34" s="658"/>
      <c r="DR34" s="658"/>
      <c r="DS34" s="658"/>
      <c r="DT34" s="658"/>
      <c r="DU34" s="658"/>
      <c r="DV34" s="659"/>
      <c r="DW34" s="660">
        <v>17.399999999999999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352291</v>
      </c>
      <c r="S35" s="658"/>
      <c r="T35" s="658"/>
      <c r="U35" s="658"/>
      <c r="V35" s="658"/>
      <c r="W35" s="658"/>
      <c r="X35" s="658"/>
      <c r="Y35" s="659"/>
      <c r="Z35" s="695">
        <v>0.8</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864079</v>
      </c>
      <c r="CS35" s="670"/>
      <c r="CT35" s="670"/>
      <c r="CU35" s="670"/>
      <c r="CV35" s="670"/>
      <c r="CW35" s="670"/>
      <c r="CX35" s="670"/>
      <c r="CY35" s="671"/>
      <c r="CZ35" s="660">
        <v>2.1</v>
      </c>
      <c r="DA35" s="672"/>
      <c r="DB35" s="672"/>
      <c r="DC35" s="673"/>
      <c r="DD35" s="663">
        <v>759476</v>
      </c>
      <c r="DE35" s="670"/>
      <c r="DF35" s="670"/>
      <c r="DG35" s="670"/>
      <c r="DH35" s="670"/>
      <c r="DI35" s="670"/>
      <c r="DJ35" s="670"/>
      <c r="DK35" s="671"/>
      <c r="DL35" s="663">
        <v>755291</v>
      </c>
      <c r="DM35" s="670"/>
      <c r="DN35" s="670"/>
      <c r="DO35" s="670"/>
      <c r="DP35" s="670"/>
      <c r="DQ35" s="670"/>
      <c r="DR35" s="670"/>
      <c r="DS35" s="670"/>
      <c r="DT35" s="670"/>
      <c r="DU35" s="670"/>
      <c r="DV35" s="671"/>
      <c r="DW35" s="660">
        <v>3.4</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1590319</v>
      </c>
      <c r="S36" s="658"/>
      <c r="T36" s="658"/>
      <c r="U36" s="658"/>
      <c r="V36" s="658"/>
      <c r="W36" s="658"/>
      <c r="X36" s="658"/>
      <c r="Y36" s="659"/>
      <c r="Z36" s="695">
        <v>3.7</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4614440</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-15282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7088284</v>
      </c>
      <c r="CS36" s="658"/>
      <c r="CT36" s="658"/>
      <c r="CU36" s="658"/>
      <c r="CV36" s="658"/>
      <c r="CW36" s="658"/>
      <c r="CX36" s="658"/>
      <c r="CY36" s="659"/>
      <c r="CZ36" s="660">
        <v>17.100000000000001</v>
      </c>
      <c r="DA36" s="672"/>
      <c r="DB36" s="672"/>
      <c r="DC36" s="673"/>
      <c r="DD36" s="663">
        <v>5455300</v>
      </c>
      <c r="DE36" s="658"/>
      <c r="DF36" s="658"/>
      <c r="DG36" s="658"/>
      <c r="DH36" s="658"/>
      <c r="DI36" s="658"/>
      <c r="DJ36" s="658"/>
      <c r="DK36" s="659"/>
      <c r="DL36" s="663">
        <v>4003649</v>
      </c>
      <c r="DM36" s="658"/>
      <c r="DN36" s="658"/>
      <c r="DO36" s="658"/>
      <c r="DP36" s="658"/>
      <c r="DQ36" s="658"/>
      <c r="DR36" s="658"/>
      <c r="DS36" s="658"/>
      <c r="DT36" s="658"/>
      <c r="DU36" s="658"/>
      <c r="DV36" s="659"/>
      <c r="DW36" s="660">
        <v>17.899999999999999</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996931</v>
      </c>
      <c r="S37" s="658"/>
      <c r="T37" s="658"/>
      <c r="U37" s="658"/>
      <c r="V37" s="658"/>
      <c r="W37" s="658"/>
      <c r="X37" s="658"/>
      <c r="Y37" s="659"/>
      <c r="Z37" s="695">
        <v>2.2999999999999998</v>
      </c>
      <c r="AA37" s="695"/>
      <c r="AB37" s="695"/>
      <c r="AC37" s="695"/>
      <c r="AD37" s="696">
        <v>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1144328</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-60618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1069235</v>
      </c>
      <c r="CS37" s="670"/>
      <c r="CT37" s="670"/>
      <c r="CU37" s="670"/>
      <c r="CV37" s="670"/>
      <c r="CW37" s="670"/>
      <c r="CX37" s="670"/>
      <c r="CY37" s="671"/>
      <c r="CZ37" s="660">
        <v>2.6</v>
      </c>
      <c r="DA37" s="672"/>
      <c r="DB37" s="672"/>
      <c r="DC37" s="673"/>
      <c r="DD37" s="663">
        <v>1016899</v>
      </c>
      <c r="DE37" s="670"/>
      <c r="DF37" s="670"/>
      <c r="DG37" s="670"/>
      <c r="DH37" s="670"/>
      <c r="DI37" s="670"/>
      <c r="DJ37" s="670"/>
      <c r="DK37" s="671"/>
      <c r="DL37" s="663">
        <v>1013132</v>
      </c>
      <c r="DM37" s="670"/>
      <c r="DN37" s="670"/>
      <c r="DO37" s="670"/>
      <c r="DP37" s="670"/>
      <c r="DQ37" s="670"/>
      <c r="DR37" s="670"/>
      <c r="DS37" s="670"/>
      <c r="DT37" s="670"/>
      <c r="DU37" s="670"/>
      <c r="DV37" s="671"/>
      <c r="DW37" s="660">
        <v>4.5</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5838440</v>
      </c>
      <c r="S38" s="658"/>
      <c r="T38" s="658"/>
      <c r="U38" s="658"/>
      <c r="V38" s="658"/>
      <c r="W38" s="658"/>
      <c r="X38" s="658"/>
      <c r="Y38" s="659"/>
      <c r="Z38" s="695">
        <v>13.7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522435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6056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2514581</v>
      </c>
      <c r="CS38" s="658"/>
      <c r="CT38" s="658"/>
      <c r="CU38" s="658"/>
      <c r="CV38" s="658"/>
      <c r="CW38" s="658"/>
      <c r="CX38" s="658"/>
      <c r="CY38" s="659"/>
      <c r="CZ38" s="660">
        <v>6.1</v>
      </c>
      <c r="DA38" s="672"/>
      <c r="DB38" s="672"/>
      <c r="DC38" s="673"/>
      <c r="DD38" s="663">
        <v>2117036</v>
      </c>
      <c r="DE38" s="658"/>
      <c r="DF38" s="658"/>
      <c r="DG38" s="658"/>
      <c r="DH38" s="658"/>
      <c r="DI38" s="658"/>
      <c r="DJ38" s="658"/>
      <c r="DK38" s="659"/>
      <c r="DL38" s="663">
        <v>2023223</v>
      </c>
      <c r="DM38" s="658"/>
      <c r="DN38" s="658"/>
      <c r="DO38" s="658"/>
      <c r="DP38" s="658"/>
      <c r="DQ38" s="658"/>
      <c r="DR38" s="658"/>
      <c r="DS38" s="658"/>
      <c r="DT38" s="658"/>
      <c r="DU38" s="658"/>
      <c r="DV38" s="659"/>
      <c r="DW38" s="660">
        <v>9.1</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433096</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8699</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903657</v>
      </c>
      <c r="CS39" s="670"/>
      <c r="CT39" s="670"/>
      <c r="CU39" s="670"/>
      <c r="CV39" s="670"/>
      <c r="CW39" s="670"/>
      <c r="CX39" s="670"/>
      <c r="CY39" s="671"/>
      <c r="CZ39" s="660">
        <v>2.2000000000000002</v>
      </c>
      <c r="DA39" s="672"/>
      <c r="DB39" s="672"/>
      <c r="DC39" s="673"/>
      <c r="DD39" s="663">
        <v>458514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110740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550770</v>
      </c>
      <c r="CS40" s="658"/>
      <c r="CT40" s="658"/>
      <c r="CU40" s="658"/>
      <c r="CV40" s="658"/>
      <c r="CW40" s="658"/>
      <c r="CX40" s="658"/>
      <c r="CY40" s="659"/>
      <c r="CZ40" s="660">
        <v>1.3</v>
      </c>
      <c r="DA40" s="672"/>
      <c r="DB40" s="672"/>
      <c r="DC40" s="673"/>
      <c r="DD40" s="663">
        <v>70</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42672991</v>
      </c>
      <c r="S41" s="682"/>
      <c r="T41" s="682"/>
      <c r="U41" s="682"/>
      <c r="V41" s="682"/>
      <c r="W41" s="682"/>
      <c r="X41" s="682"/>
      <c r="Y41" s="685"/>
      <c r="Z41" s="686">
        <v>100</v>
      </c>
      <c r="AA41" s="686"/>
      <c r="AB41" s="686"/>
      <c r="AC41" s="686"/>
      <c r="AD41" s="687">
        <v>22236968</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422671</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2091910</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423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7909910</v>
      </c>
      <c r="CS42" s="670"/>
      <c r="CT42" s="670"/>
      <c r="CU42" s="670"/>
      <c r="CV42" s="670"/>
      <c r="CW42" s="670"/>
      <c r="CX42" s="670"/>
      <c r="CY42" s="671"/>
      <c r="CZ42" s="660">
        <v>19</v>
      </c>
      <c r="DA42" s="672"/>
      <c r="DB42" s="672"/>
      <c r="DC42" s="673"/>
      <c r="DD42" s="663">
        <v>610825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88410</v>
      </c>
      <c r="CS43" s="670"/>
      <c r="CT43" s="670"/>
      <c r="CU43" s="670"/>
      <c r="CV43" s="670"/>
      <c r="CW43" s="670"/>
      <c r="CX43" s="670"/>
      <c r="CY43" s="671"/>
      <c r="CZ43" s="660">
        <v>0.2</v>
      </c>
      <c r="DA43" s="672"/>
      <c r="DB43" s="672"/>
      <c r="DC43" s="673"/>
      <c r="DD43" s="663">
        <v>10448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7092030</v>
      </c>
      <c r="CS44" s="658"/>
      <c r="CT44" s="658"/>
      <c r="CU44" s="658"/>
      <c r="CV44" s="658"/>
      <c r="CW44" s="658"/>
      <c r="CX44" s="658"/>
      <c r="CY44" s="659"/>
      <c r="CZ44" s="660">
        <v>17.100000000000001</v>
      </c>
      <c r="DA44" s="661"/>
      <c r="DB44" s="661"/>
      <c r="DC44" s="662"/>
      <c r="DD44" s="663">
        <v>551276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2198508</v>
      </c>
      <c r="CS45" s="670"/>
      <c r="CT45" s="670"/>
      <c r="CU45" s="670"/>
      <c r="CV45" s="670"/>
      <c r="CW45" s="670"/>
      <c r="CX45" s="670"/>
      <c r="CY45" s="671"/>
      <c r="CZ45" s="660">
        <v>5.3</v>
      </c>
      <c r="DA45" s="672"/>
      <c r="DB45" s="672"/>
      <c r="DC45" s="673"/>
      <c r="DD45" s="663">
        <v>124094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4774890</v>
      </c>
      <c r="CS46" s="658"/>
      <c r="CT46" s="658"/>
      <c r="CU46" s="658"/>
      <c r="CV46" s="658"/>
      <c r="CW46" s="658"/>
      <c r="CX46" s="658"/>
      <c r="CY46" s="659"/>
      <c r="CZ46" s="660">
        <v>11.5</v>
      </c>
      <c r="DA46" s="661"/>
      <c r="DB46" s="661"/>
      <c r="DC46" s="662"/>
      <c r="DD46" s="663">
        <v>415022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817880</v>
      </c>
      <c r="CS47" s="670"/>
      <c r="CT47" s="670"/>
      <c r="CU47" s="670"/>
      <c r="CV47" s="670"/>
      <c r="CW47" s="670"/>
      <c r="CX47" s="670"/>
      <c r="CY47" s="671"/>
      <c r="CZ47" s="660">
        <v>2</v>
      </c>
      <c r="DA47" s="672"/>
      <c r="DB47" s="672"/>
      <c r="DC47" s="673"/>
      <c r="DD47" s="663">
        <v>59549</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41530112</v>
      </c>
      <c r="CS49" s="642"/>
      <c r="CT49" s="642"/>
      <c r="CU49" s="642"/>
      <c r="CV49" s="642"/>
      <c r="CW49" s="642"/>
      <c r="CX49" s="642"/>
      <c r="CY49" s="643"/>
      <c r="CZ49" s="644">
        <v>100</v>
      </c>
      <c r="DA49" s="645"/>
      <c r="DB49" s="645"/>
      <c r="DC49" s="646"/>
      <c r="DD49" s="647">
        <v>26759821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lSyPQ2gRj33CH03hfmgpKXlo4NfFQvN1akkrxPTRxJCQohoGohK4JCuFMxO0MdtoBGcX2h8s5HyRccikHtvusA==" saltValue="Uv768CMTF1oDcvyON87p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9" t="s">
        <v>352</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0" t="s">
        <v>353</v>
      </c>
      <c r="DK2" s="1131"/>
      <c r="DL2" s="1131"/>
      <c r="DM2" s="1131"/>
      <c r="DN2" s="1131"/>
      <c r="DO2" s="1132"/>
      <c r="DP2" s="228"/>
      <c r="DQ2" s="1130" t="s">
        <v>354</v>
      </c>
      <c r="DR2" s="1131"/>
      <c r="DS2" s="1131"/>
      <c r="DT2" s="1131"/>
      <c r="DU2" s="1131"/>
      <c r="DV2" s="1131"/>
      <c r="DW2" s="1131"/>
      <c r="DX2" s="1131"/>
      <c r="DY2" s="1131"/>
      <c r="DZ2" s="113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8" t="s">
        <v>355</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4" t="s">
        <v>357</v>
      </c>
      <c r="B5" s="1035"/>
      <c r="C5" s="1035"/>
      <c r="D5" s="1035"/>
      <c r="E5" s="1035"/>
      <c r="F5" s="1035"/>
      <c r="G5" s="1035"/>
      <c r="H5" s="1035"/>
      <c r="I5" s="1035"/>
      <c r="J5" s="1035"/>
      <c r="K5" s="1035"/>
      <c r="L5" s="1035"/>
      <c r="M5" s="1035"/>
      <c r="N5" s="1035"/>
      <c r="O5" s="1035"/>
      <c r="P5" s="1036"/>
      <c r="Q5" s="1040" t="s">
        <v>358</v>
      </c>
      <c r="R5" s="1041"/>
      <c r="S5" s="1041"/>
      <c r="T5" s="1041"/>
      <c r="U5" s="1042"/>
      <c r="V5" s="1040" t="s">
        <v>359</v>
      </c>
      <c r="W5" s="1041"/>
      <c r="X5" s="1041"/>
      <c r="Y5" s="1041"/>
      <c r="Z5" s="1042"/>
      <c r="AA5" s="1040" t="s">
        <v>360</v>
      </c>
      <c r="AB5" s="1041"/>
      <c r="AC5" s="1041"/>
      <c r="AD5" s="1041"/>
      <c r="AE5" s="1041"/>
      <c r="AF5" s="1133" t="s">
        <v>361</v>
      </c>
      <c r="AG5" s="1041"/>
      <c r="AH5" s="1041"/>
      <c r="AI5" s="1041"/>
      <c r="AJ5" s="1054"/>
      <c r="AK5" s="1041" t="s">
        <v>362</v>
      </c>
      <c r="AL5" s="1041"/>
      <c r="AM5" s="1041"/>
      <c r="AN5" s="1041"/>
      <c r="AO5" s="1042"/>
      <c r="AP5" s="1040" t="s">
        <v>363</v>
      </c>
      <c r="AQ5" s="1041"/>
      <c r="AR5" s="1041"/>
      <c r="AS5" s="1041"/>
      <c r="AT5" s="1042"/>
      <c r="AU5" s="1040" t="s">
        <v>364</v>
      </c>
      <c r="AV5" s="1041"/>
      <c r="AW5" s="1041"/>
      <c r="AX5" s="1041"/>
      <c r="AY5" s="1054"/>
      <c r="AZ5" s="232"/>
      <c r="BA5" s="232"/>
      <c r="BB5" s="232"/>
      <c r="BC5" s="232"/>
      <c r="BD5" s="232"/>
      <c r="BE5" s="233"/>
      <c r="BF5" s="233"/>
      <c r="BG5" s="233"/>
      <c r="BH5" s="233"/>
      <c r="BI5" s="233"/>
      <c r="BJ5" s="233"/>
      <c r="BK5" s="233"/>
      <c r="BL5" s="233"/>
      <c r="BM5" s="233"/>
      <c r="BN5" s="233"/>
      <c r="BO5" s="233"/>
      <c r="BP5" s="233"/>
      <c r="BQ5" s="1034" t="s">
        <v>365</v>
      </c>
      <c r="BR5" s="1035"/>
      <c r="BS5" s="1035"/>
      <c r="BT5" s="1035"/>
      <c r="BU5" s="1035"/>
      <c r="BV5" s="1035"/>
      <c r="BW5" s="1035"/>
      <c r="BX5" s="1035"/>
      <c r="BY5" s="1035"/>
      <c r="BZ5" s="1035"/>
      <c r="CA5" s="1035"/>
      <c r="CB5" s="1035"/>
      <c r="CC5" s="1035"/>
      <c r="CD5" s="1035"/>
      <c r="CE5" s="1035"/>
      <c r="CF5" s="1035"/>
      <c r="CG5" s="1036"/>
      <c r="CH5" s="1040" t="s">
        <v>366</v>
      </c>
      <c r="CI5" s="1041"/>
      <c r="CJ5" s="1041"/>
      <c r="CK5" s="1041"/>
      <c r="CL5" s="1042"/>
      <c r="CM5" s="1040" t="s">
        <v>367</v>
      </c>
      <c r="CN5" s="1041"/>
      <c r="CO5" s="1041"/>
      <c r="CP5" s="1041"/>
      <c r="CQ5" s="1042"/>
      <c r="CR5" s="1040" t="s">
        <v>368</v>
      </c>
      <c r="CS5" s="1041"/>
      <c r="CT5" s="1041"/>
      <c r="CU5" s="1041"/>
      <c r="CV5" s="1042"/>
      <c r="CW5" s="1040" t="s">
        <v>369</v>
      </c>
      <c r="CX5" s="1041"/>
      <c r="CY5" s="1041"/>
      <c r="CZ5" s="1041"/>
      <c r="DA5" s="1042"/>
      <c r="DB5" s="1040" t="s">
        <v>370</v>
      </c>
      <c r="DC5" s="1041"/>
      <c r="DD5" s="1041"/>
      <c r="DE5" s="1041"/>
      <c r="DF5" s="1042"/>
      <c r="DG5" s="1123" t="s">
        <v>371</v>
      </c>
      <c r="DH5" s="1124"/>
      <c r="DI5" s="1124"/>
      <c r="DJ5" s="1124"/>
      <c r="DK5" s="1125"/>
      <c r="DL5" s="1123" t="s">
        <v>372</v>
      </c>
      <c r="DM5" s="1124"/>
      <c r="DN5" s="1124"/>
      <c r="DO5" s="1124"/>
      <c r="DP5" s="1125"/>
      <c r="DQ5" s="1040" t="s">
        <v>373</v>
      </c>
      <c r="DR5" s="1041"/>
      <c r="DS5" s="1041"/>
      <c r="DT5" s="1041"/>
      <c r="DU5" s="1042"/>
      <c r="DV5" s="1040" t="s">
        <v>364</v>
      </c>
      <c r="DW5" s="1041"/>
      <c r="DX5" s="1041"/>
      <c r="DY5" s="1041"/>
      <c r="DZ5" s="1054"/>
      <c r="EA5" s="234"/>
    </row>
    <row r="6" spans="1:131" s="235" customFormat="1" ht="26.25" customHeight="1" thickBot="1" x14ac:dyDescent="0.2">
      <c r="A6" s="1037"/>
      <c r="B6" s="1038"/>
      <c r="C6" s="1038"/>
      <c r="D6" s="1038"/>
      <c r="E6" s="1038"/>
      <c r="F6" s="1038"/>
      <c r="G6" s="1038"/>
      <c r="H6" s="1038"/>
      <c r="I6" s="1038"/>
      <c r="J6" s="1038"/>
      <c r="K6" s="1038"/>
      <c r="L6" s="1038"/>
      <c r="M6" s="1038"/>
      <c r="N6" s="1038"/>
      <c r="O6" s="1038"/>
      <c r="P6" s="1039"/>
      <c r="Q6" s="1043"/>
      <c r="R6" s="1044"/>
      <c r="S6" s="1044"/>
      <c r="T6" s="1044"/>
      <c r="U6" s="1045"/>
      <c r="V6" s="1043"/>
      <c r="W6" s="1044"/>
      <c r="X6" s="1044"/>
      <c r="Y6" s="1044"/>
      <c r="Z6" s="1045"/>
      <c r="AA6" s="1043"/>
      <c r="AB6" s="1044"/>
      <c r="AC6" s="1044"/>
      <c r="AD6" s="1044"/>
      <c r="AE6" s="1044"/>
      <c r="AF6" s="1134"/>
      <c r="AG6" s="1044"/>
      <c r="AH6" s="1044"/>
      <c r="AI6" s="1044"/>
      <c r="AJ6" s="1055"/>
      <c r="AK6" s="1044"/>
      <c r="AL6" s="1044"/>
      <c r="AM6" s="1044"/>
      <c r="AN6" s="1044"/>
      <c r="AO6" s="1045"/>
      <c r="AP6" s="1043"/>
      <c r="AQ6" s="1044"/>
      <c r="AR6" s="1044"/>
      <c r="AS6" s="1044"/>
      <c r="AT6" s="1045"/>
      <c r="AU6" s="1043"/>
      <c r="AV6" s="1044"/>
      <c r="AW6" s="1044"/>
      <c r="AX6" s="1044"/>
      <c r="AY6" s="1055"/>
      <c r="AZ6" s="232"/>
      <c r="BA6" s="232"/>
      <c r="BB6" s="232"/>
      <c r="BC6" s="232"/>
      <c r="BD6" s="232"/>
      <c r="BE6" s="233"/>
      <c r="BF6" s="233"/>
      <c r="BG6" s="233"/>
      <c r="BH6" s="233"/>
      <c r="BI6" s="233"/>
      <c r="BJ6" s="233"/>
      <c r="BK6" s="233"/>
      <c r="BL6" s="233"/>
      <c r="BM6" s="233"/>
      <c r="BN6" s="233"/>
      <c r="BO6" s="233"/>
      <c r="BP6" s="233"/>
      <c r="BQ6" s="1037"/>
      <c r="BR6" s="1038"/>
      <c r="BS6" s="1038"/>
      <c r="BT6" s="1038"/>
      <c r="BU6" s="1038"/>
      <c r="BV6" s="1038"/>
      <c r="BW6" s="1038"/>
      <c r="BX6" s="1038"/>
      <c r="BY6" s="1038"/>
      <c r="BZ6" s="1038"/>
      <c r="CA6" s="1038"/>
      <c r="CB6" s="1038"/>
      <c r="CC6" s="1038"/>
      <c r="CD6" s="1038"/>
      <c r="CE6" s="1038"/>
      <c r="CF6" s="1038"/>
      <c r="CG6" s="1039"/>
      <c r="CH6" s="1043"/>
      <c r="CI6" s="1044"/>
      <c r="CJ6" s="1044"/>
      <c r="CK6" s="1044"/>
      <c r="CL6" s="1045"/>
      <c r="CM6" s="1043"/>
      <c r="CN6" s="1044"/>
      <c r="CO6" s="1044"/>
      <c r="CP6" s="1044"/>
      <c r="CQ6" s="1045"/>
      <c r="CR6" s="1043"/>
      <c r="CS6" s="1044"/>
      <c r="CT6" s="1044"/>
      <c r="CU6" s="1044"/>
      <c r="CV6" s="1045"/>
      <c r="CW6" s="1043"/>
      <c r="CX6" s="1044"/>
      <c r="CY6" s="1044"/>
      <c r="CZ6" s="1044"/>
      <c r="DA6" s="1045"/>
      <c r="DB6" s="1043"/>
      <c r="DC6" s="1044"/>
      <c r="DD6" s="1044"/>
      <c r="DE6" s="1044"/>
      <c r="DF6" s="1045"/>
      <c r="DG6" s="1126"/>
      <c r="DH6" s="1127"/>
      <c r="DI6" s="1127"/>
      <c r="DJ6" s="1127"/>
      <c r="DK6" s="1128"/>
      <c r="DL6" s="1126"/>
      <c r="DM6" s="1127"/>
      <c r="DN6" s="1127"/>
      <c r="DO6" s="1127"/>
      <c r="DP6" s="1128"/>
      <c r="DQ6" s="1043"/>
      <c r="DR6" s="1044"/>
      <c r="DS6" s="1044"/>
      <c r="DT6" s="1044"/>
      <c r="DU6" s="1045"/>
      <c r="DV6" s="1043"/>
      <c r="DW6" s="1044"/>
      <c r="DX6" s="1044"/>
      <c r="DY6" s="1044"/>
      <c r="DZ6" s="1055"/>
      <c r="EA6" s="234"/>
    </row>
    <row r="7" spans="1:131" s="235" customFormat="1" ht="26.25" customHeight="1" thickTop="1" x14ac:dyDescent="0.15">
      <c r="A7" s="236">
        <v>1</v>
      </c>
      <c r="B7" s="1086" t="s">
        <v>374</v>
      </c>
      <c r="C7" s="1087"/>
      <c r="D7" s="1087"/>
      <c r="E7" s="1087"/>
      <c r="F7" s="1087"/>
      <c r="G7" s="1087"/>
      <c r="H7" s="1087"/>
      <c r="I7" s="1087"/>
      <c r="J7" s="1087"/>
      <c r="K7" s="1087"/>
      <c r="L7" s="1087"/>
      <c r="M7" s="1087"/>
      <c r="N7" s="1087"/>
      <c r="O7" s="1087"/>
      <c r="P7" s="1088"/>
      <c r="Q7" s="1141">
        <v>43212</v>
      </c>
      <c r="R7" s="1142"/>
      <c r="S7" s="1142"/>
      <c r="T7" s="1142"/>
      <c r="U7" s="1142"/>
      <c r="V7" s="1142">
        <v>42070</v>
      </c>
      <c r="W7" s="1142"/>
      <c r="X7" s="1142"/>
      <c r="Y7" s="1142"/>
      <c r="Z7" s="1142"/>
      <c r="AA7" s="1142">
        <v>1143</v>
      </c>
      <c r="AB7" s="1142"/>
      <c r="AC7" s="1142"/>
      <c r="AD7" s="1142"/>
      <c r="AE7" s="1143"/>
      <c r="AF7" s="1144">
        <v>879</v>
      </c>
      <c r="AG7" s="1145"/>
      <c r="AH7" s="1145"/>
      <c r="AI7" s="1145"/>
      <c r="AJ7" s="1146"/>
      <c r="AK7" s="1147">
        <v>352</v>
      </c>
      <c r="AL7" s="1148"/>
      <c r="AM7" s="1148"/>
      <c r="AN7" s="1148"/>
      <c r="AO7" s="1148"/>
      <c r="AP7" s="1148">
        <v>47597</v>
      </c>
      <c r="AQ7" s="1148"/>
      <c r="AR7" s="1148"/>
      <c r="AS7" s="1148"/>
      <c r="AT7" s="1148"/>
      <c r="AU7" s="1149" t="s">
        <v>548</v>
      </c>
      <c r="AV7" s="1149"/>
      <c r="AW7" s="1149"/>
      <c r="AX7" s="1149"/>
      <c r="AY7" s="1150"/>
      <c r="AZ7" s="232"/>
      <c r="BA7" s="232"/>
      <c r="BB7" s="232"/>
      <c r="BC7" s="232"/>
      <c r="BD7" s="232"/>
      <c r="BE7" s="233"/>
      <c r="BF7" s="233"/>
      <c r="BG7" s="233"/>
      <c r="BH7" s="233"/>
      <c r="BI7" s="233"/>
      <c r="BJ7" s="233"/>
      <c r="BK7" s="233"/>
      <c r="BL7" s="233"/>
      <c r="BM7" s="233"/>
      <c r="BN7" s="233"/>
      <c r="BO7" s="233"/>
      <c r="BP7" s="233"/>
      <c r="BQ7" s="236">
        <v>1</v>
      </c>
      <c r="BR7" s="237"/>
      <c r="BS7" s="1138" t="s">
        <v>550</v>
      </c>
      <c r="BT7" s="1139"/>
      <c r="BU7" s="1139"/>
      <c r="BV7" s="1139"/>
      <c r="BW7" s="1139"/>
      <c r="BX7" s="1139"/>
      <c r="BY7" s="1139"/>
      <c r="BZ7" s="1139"/>
      <c r="CA7" s="1139"/>
      <c r="CB7" s="1139"/>
      <c r="CC7" s="1139"/>
      <c r="CD7" s="1139"/>
      <c r="CE7" s="1139"/>
      <c r="CF7" s="1139"/>
      <c r="CG7" s="1151"/>
      <c r="CH7" s="1135">
        <v>0</v>
      </c>
      <c r="CI7" s="1136"/>
      <c r="CJ7" s="1136"/>
      <c r="CK7" s="1136"/>
      <c r="CL7" s="1137"/>
      <c r="CM7" s="1135">
        <v>86</v>
      </c>
      <c r="CN7" s="1136"/>
      <c r="CO7" s="1136"/>
      <c r="CP7" s="1136"/>
      <c r="CQ7" s="1137"/>
      <c r="CR7" s="1135">
        <v>17</v>
      </c>
      <c r="CS7" s="1136"/>
      <c r="CT7" s="1136"/>
      <c r="CU7" s="1136"/>
      <c r="CV7" s="1137"/>
      <c r="CW7" s="1135">
        <v>0</v>
      </c>
      <c r="CX7" s="1136"/>
      <c r="CY7" s="1136"/>
      <c r="CZ7" s="1136"/>
      <c r="DA7" s="1137"/>
      <c r="DB7" s="1135" t="s">
        <v>488</v>
      </c>
      <c r="DC7" s="1136"/>
      <c r="DD7" s="1136"/>
      <c r="DE7" s="1136"/>
      <c r="DF7" s="1137"/>
      <c r="DG7" s="1135" t="s">
        <v>488</v>
      </c>
      <c r="DH7" s="1136"/>
      <c r="DI7" s="1136"/>
      <c r="DJ7" s="1136"/>
      <c r="DK7" s="1137"/>
      <c r="DL7" s="1135" t="s">
        <v>488</v>
      </c>
      <c r="DM7" s="1136"/>
      <c r="DN7" s="1136"/>
      <c r="DO7" s="1136"/>
      <c r="DP7" s="1137"/>
      <c r="DQ7" s="1135" t="s">
        <v>488</v>
      </c>
      <c r="DR7" s="1136"/>
      <c r="DS7" s="1136"/>
      <c r="DT7" s="1136"/>
      <c r="DU7" s="1137"/>
      <c r="DV7" s="1138" t="s">
        <v>560</v>
      </c>
      <c r="DW7" s="1139"/>
      <c r="DX7" s="1139"/>
      <c r="DY7" s="1139"/>
      <c r="DZ7" s="1140"/>
      <c r="EA7" s="234"/>
    </row>
    <row r="8" spans="1:131" s="235" customFormat="1" ht="26.25" customHeight="1" x14ac:dyDescent="0.15">
      <c r="A8" s="238">
        <v>2</v>
      </c>
      <c r="B8" s="1069" t="s">
        <v>375</v>
      </c>
      <c r="C8" s="1070"/>
      <c r="D8" s="1070"/>
      <c r="E8" s="1070"/>
      <c r="F8" s="1070"/>
      <c r="G8" s="1070"/>
      <c r="H8" s="1070"/>
      <c r="I8" s="1070"/>
      <c r="J8" s="1070"/>
      <c r="K8" s="1070"/>
      <c r="L8" s="1070"/>
      <c r="M8" s="1070"/>
      <c r="N8" s="1070"/>
      <c r="O8" s="1070"/>
      <c r="P8" s="1071"/>
      <c r="Q8" s="1077">
        <v>38</v>
      </c>
      <c r="R8" s="1078"/>
      <c r="S8" s="1078"/>
      <c r="T8" s="1078"/>
      <c r="U8" s="1078"/>
      <c r="V8" s="1078">
        <v>38</v>
      </c>
      <c r="W8" s="1078"/>
      <c r="X8" s="1078"/>
      <c r="Y8" s="1078"/>
      <c r="Z8" s="1078"/>
      <c r="AA8" s="1078">
        <v>0</v>
      </c>
      <c r="AB8" s="1078"/>
      <c r="AC8" s="1078"/>
      <c r="AD8" s="1078"/>
      <c r="AE8" s="1079"/>
      <c r="AF8" s="1074" t="s">
        <v>122</v>
      </c>
      <c r="AG8" s="1075"/>
      <c r="AH8" s="1075"/>
      <c r="AI8" s="1075"/>
      <c r="AJ8" s="1076"/>
      <c r="AK8" s="1119">
        <v>5</v>
      </c>
      <c r="AL8" s="1120"/>
      <c r="AM8" s="1120"/>
      <c r="AN8" s="1120"/>
      <c r="AO8" s="1120"/>
      <c r="AP8" s="1120">
        <v>84</v>
      </c>
      <c r="AQ8" s="1120"/>
      <c r="AR8" s="1120"/>
      <c r="AS8" s="1120"/>
      <c r="AT8" s="1120"/>
      <c r="AU8" s="1121" t="s">
        <v>549</v>
      </c>
      <c r="AV8" s="1121"/>
      <c r="AW8" s="1121"/>
      <c r="AX8" s="1121"/>
      <c r="AY8" s="1122"/>
      <c r="AZ8" s="232"/>
      <c r="BA8" s="232"/>
      <c r="BB8" s="232"/>
      <c r="BC8" s="232"/>
      <c r="BD8" s="232"/>
      <c r="BE8" s="233"/>
      <c r="BF8" s="233"/>
      <c r="BG8" s="233"/>
      <c r="BH8" s="233"/>
      <c r="BI8" s="233"/>
      <c r="BJ8" s="233"/>
      <c r="BK8" s="233"/>
      <c r="BL8" s="233"/>
      <c r="BM8" s="233"/>
      <c r="BN8" s="233"/>
      <c r="BO8" s="233"/>
      <c r="BP8" s="233"/>
      <c r="BQ8" s="238">
        <v>2</v>
      </c>
      <c r="BR8" s="239"/>
      <c r="BS8" s="1031" t="s">
        <v>551</v>
      </c>
      <c r="BT8" s="1032"/>
      <c r="BU8" s="1032"/>
      <c r="BV8" s="1032"/>
      <c r="BW8" s="1032"/>
      <c r="BX8" s="1032"/>
      <c r="BY8" s="1032"/>
      <c r="BZ8" s="1032"/>
      <c r="CA8" s="1032"/>
      <c r="CB8" s="1032"/>
      <c r="CC8" s="1032"/>
      <c r="CD8" s="1032"/>
      <c r="CE8" s="1032"/>
      <c r="CF8" s="1032"/>
      <c r="CG8" s="1053"/>
      <c r="CH8" s="1028">
        <v>10</v>
      </c>
      <c r="CI8" s="1029"/>
      <c r="CJ8" s="1029"/>
      <c r="CK8" s="1029"/>
      <c r="CL8" s="1030"/>
      <c r="CM8" s="1028">
        <v>486</v>
      </c>
      <c r="CN8" s="1029"/>
      <c r="CO8" s="1029"/>
      <c r="CP8" s="1029"/>
      <c r="CQ8" s="1030"/>
      <c r="CR8" s="1028">
        <v>103</v>
      </c>
      <c r="CS8" s="1029"/>
      <c r="CT8" s="1029"/>
      <c r="CU8" s="1029"/>
      <c r="CV8" s="1030"/>
      <c r="CW8" s="1028">
        <v>0</v>
      </c>
      <c r="CX8" s="1029"/>
      <c r="CY8" s="1029"/>
      <c r="CZ8" s="1029"/>
      <c r="DA8" s="1030"/>
      <c r="DB8" s="1028" t="s">
        <v>488</v>
      </c>
      <c r="DC8" s="1029"/>
      <c r="DD8" s="1029"/>
      <c r="DE8" s="1029"/>
      <c r="DF8" s="1030"/>
      <c r="DG8" s="1028" t="s">
        <v>488</v>
      </c>
      <c r="DH8" s="1029"/>
      <c r="DI8" s="1029"/>
      <c r="DJ8" s="1029"/>
      <c r="DK8" s="1030"/>
      <c r="DL8" s="1028" t="s">
        <v>488</v>
      </c>
      <c r="DM8" s="1029"/>
      <c r="DN8" s="1029"/>
      <c r="DO8" s="1029"/>
      <c r="DP8" s="1030"/>
      <c r="DQ8" s="1028" t="s">
        <v>488</v>
      </c>
      <c r="DR8" s="1029"/>
      <c r="DS8" s="1029"/>
      <c r="DT8" s="1029"/>
      <c r="DU8" s="1030"/>
      <c r="DV8" s="1031" t="s">
        <v>561</v>
      </c>
      <c r="DW8" s="1032"/>
      <c r="DX8" s="1032"/>
      <c r="DY8" s="1032"/>
      <c r="DZ8" s="1033"/>
      <c r="EA8" s="234"/>
    </row>
    <row r="9" spans="1:131" s="235" customFormat="1" ht="26.25" customHeight="1" x14ac:dyDescent="0.15">
      <c r="A9" s="238">
        <v>3</v>
      </c>
      <c r="B9" s="1069"/>
      <c r="C9" s="1070"/>
      <c r="D9" s="1070"/>
      <c r="E9" s="1070"/>
      <c r="F9" s="1070"/>
      <c r="G9" s="1070"/>
      <c r="H9" s="1070"/>
      <c r="I9" s="1070"/>
      <c r="J9" s="1070"/>
      <c r="K9" s="1070"/>
      <c r="L9" s="1070"/>
      <c r="M9" s="1070"/>
      <c r="N9" s="1070"/>
      <c r="O9" s="1070"/>
      <c r="P9" s="1071"/>
      <c r="Q9" s="1077"/>
      <c r="R9" s="1078"/>
      <c r="S9" s="1078"/>
      <c r="T9" s="1078"/>
      <c r="U9" s="1078"/>
      <c r="V9" s="1078"/>
      <c r="W9" s="1078"/>
      <c r="X9" s="1078"/>
      <c r="Y9" s="1078"/>
      <c r="Z9" s="1078"/>
      <c r="AA9" s="1078"/>
      <c r="AB9" s="1078"/>
      <c r="AC9" s="1078"/>
      <c r="AD9" s="1078"/>
      <c r="AE9" s="1079"/>
      <c r="AF9" s="1074"/>
      <c r="AG9" s="1075"/>
      <c r="AH9" s="1075"/>
      <c r="AI9" s="1075"/>
      <c r="AJ9" s="1076"/>
      <c r="AK9" s="1119"/>
      <c r="AL9" s="1120"/>
      <c r="AM9" s="1120"/>
      <c r="AN9" s="1120"/>
      <c r="AO9" s="1120"/>
      <c r="AP9" s="1120"/>
      <c r="AQ9" s="1120"/>
      <c r="AR9" s="1120"/>
      <c r="AS9" s="1120"/>
      <c r="AT9" s="1120"/>
      <c r="AU9" s="1121"/>
      <c r="AV9" s="1121"/>
      <c r="AW9" s="1121"/>
      <c r="AX9" s="1121"/>
      <c r="AY9" s="1122"/>
      <c r="AZ9" s="232"/>
      <c r="BA9" s="232"/>
      <c r="BB9" s="232"/>
      <c r="BC9" s="232"/>
      <c r="BD9" s="232"/>
      <c r="BE9" s="233"/>
      <c r="BF9" s="233"/>
      <c r="BG9" s="233"/>
      <c r="BH9" s="233"/>
      <c r="BI9" s="233"/>
      <c r="BJ9" s="233"/>
      <c r="BK9" s="233"/>
      <c r="BL9" s="233"/>
      <c r="BM9" s="233"/>
      <c r="BN9" s="233"/>
      <c r="BO9" s="233"/>
      <c r="BP9" s="233"/>
      <c r="BQ9" s="238">
        <v>3</v>
      </c>
      <c r="BR9" s="239"/>
      <c r="BS9" s="1031" t="s">
        <v>552</v>
      </c>
      <c r="BT9" s="1032"/>
      <c r="BU9" s="1032"/>
      <c r="BV9" s="1032"/>
      <c r="BW9" s="1032"/>
      <c r="BX9" s="1032"/>
      <c r="BY9" s="1032"/>
      <c r="BZ9" s="1032"/>
      <c r="CA9" s="1032"/>
      <c r="CB9" s="1032"/>
      <c r="CC9" s="1032"/>
      <c r="CD9" s="1032"/>
      <c r="CE9" s="1032"/>
      <c r="CF9" s="1032"/>
      <c r="CG9" s="1053"/>
      <c r="CH9" s="1028">
        <v>5</v>
      </c>
      <c r="CI9" s="1029"/>
      <c r="CJ9" s="1029"/>
      <c r="CK9" s="1029"/>
      <c r="CL9" s="1030"/>
      <c r="CM9" s="1028">
        <v>-22</v>
      </c>
      <c r="CN9" s="1029"/>
      <c r="CO9" s="1029"/>
      <c r="CP9" s="1029"/>
      <c r="CQ9" s="1030"/>
      <c r="CR9" s="1028">
        <v>24</v>
      </c>
      <c r="CS9" s="1029"/>
      <c r="CT9" s="1029"/>
      <c r="CU9" s="1029"/>
      <c r="CV9" s="1030"/>
      <c r="CW9" s="1028">
        <v>0</v>
      </c>
      <c r="CX9" s="1029"/>
      <c r="CY9" s="1029"/>
      <c r="CZ9" s="1029"/>
      <c r="DA9" s="1030"/>
      <c r="DB9" s="1028" t="s">
        <v>488</v>
      </c>
      <c r="DC9" s="1029"/>
      <c r="DD9" s="1029"/>
      <c r="DE9" s="1029"/>
      <c r="DF9" s="1030"/>
      <c r="DG9" s="1028" t="s">
        <v>488</v>
      </c>
      <c r="DH9" s="1029"/>
      <c r="DI9" s="1029"/>
      <c r="DJ9" s="1029"/>
      <c r="DK9" s="1030"/>
      <c r="DL9" s="1028" t="s">
        <v>488</v>
      </c>
      <c r="DM9" s="1029"/>
      <c r="DN9" s="1029"/>
      <c r="DO9" s="1029"/>
      <c r="DP9" s="1030"/>
      <c r="DQ9" s="1028" t="s">
        <v>488</v>
      </c>
      <c r="DR9" s="1029"/>
      <c r="DS9" s="1029"/>
      <c r="DT9" s="1029"/>
      <c r="DU9" s="1030"/>
      <c r="DV9" s="1031" t="s">
        <v>562</v>
      </c>
      <c r="DW9" s="1032"/>
      <c r="DX9" s="1032"/>
      <c r="DY9" s="1032"/>
      <c r="DZ9" s="1033"/>
      <c r="EA9" s="234"/>
    </row>
    <row r="10" spans="1:131" s="235" customFormat="1" ht="26.25" customHeight="1" x14ac:dyDescent="0.15">
      <c r="A10" s="238">
        <v>4</v>
      </c>
      <c r="B10" s="1069"/>
      <c r="C10" s="1070"/>
      <c r="D10" s="1070"/>
      <c r="E10" s="1070"/>
      <c r="F10" s="1070"/>
      <c r="G10" s="1070"/>
      <c r="H10" s="1070"/>
      <c r="I10" s="1070"/>
      <c r="J10" s="1070"/>
      <c r="K10" s="1070"/>
      <c r="L10" s="1070"/>
      <c r="M10" s="1070"/>
      <c r="N10" s="1070"/>
      <c r="O10" s="1070"/>
      <c r="P10" s="1071"/>
      <c r="Q10" s="1077"/>
      <c r="R10" s="1078"/>
      <c r="S10" s="1078"/>
      <c r="T10" s="1078"/>
      <c r="U10" s="1078"/>
      <c r="V10" s="1078"/>
      <c r="W10" s="1078"/>
      <c r="X10" s="1078"/>
      <c r="Y10" s="1078"/>
      <c r="Z10" s="1078"/>
      <c r="AA10" s="1078"/>
      <c r="AB10" s="1078"/>
      <c r="AC10" s="1078"/>
      <c r="AD10" s="1078"/>
      <c r="AE10" s="1079"/>
      <c r="AF10" s="1074"/>
      <c r="AG10" s="1075"/>
      <c r="AH10" s="1075"/>
      <c r="AI10" s="1075"/>
      <c r="AJ10" s="1076"/>
      <c r="AK10" s="1119"/>
      <c r="AL10" s="1120"/>
      <c r="AM10" s="1120"/>
      <c r="AN10" s="1120"/>
      <c r="AO10" s="1120"/>
      <c r="AP10" s="1120"/>
      <c r="AQ10" s="1120"/>
      <c r="AR10" s="1120"/>
      <c r="AS10" s="1120"/>
      <c r="AT10" s="1120"/>
      <c r="AU10" s="1121"/>
      <c r="AV10" s="1121"/>
      <c r="AW10" s="1121"/>
      <c r="AX10" s="1121"/>
      <c r="AY10" s="1122"/>
      <c r="AZ10" s="232"/>
      <c r="BA10" s="232"/>
      <c r="BB10" s="232"/>
      <c r="BC10" s="232"/>
      <c r="BD10" s="232"/>
      <c r="BE10" s="233"/>
      <c r="BF10" s="233"/>
      <c r="BG10" s="233"/>
      <c r="BH10" s="233"/>
      <c r="BI10" s="233"/>
      <c r="BJ10" s="233"/>
      <c r="BK10" s="233"/>
      <c r="BL10" s="233"/>
      <c r="BM10" s="233"/>
      <c r="BN10" s="233"/>
      <c r="BO10" s="233"/>
      <c r="BP10" s="233"/>
      <c r="BQ10" s="238">
        <v>4</v>
      </c>
      <c r="BR10" s="239"/>
      <c r="BS10" s="1031" t="s">
        <v>553</v>
      </c>
      <c r="BT10" s="1032"/>
      <c r="BU10" s="1032"/>
      <c r="BV10" s="1032"/>
      <c r="BW10" s="1032"/>
      <c r="BX10" s="1032"/>
      <c r="BY10" s="1032"/>
      <c r="BZ10" s="1032"/>
      <c r="CA10" s="1032"/>
      <c r="CB10" s="1032"/>
      <c r="CC10" s="1032"/>
      <c r="CD10" s="1032"/>
      <c r="CE10" s="1032"/>
      <c r="CF10" s="1032"/>
      <c r="CG10" s="1053"/>
      <c r="CH10" s="1028">
        <v>-4</v>
      </c>
      <c r="CI10" s="1029"/>
      <c r="CJ10" s="1029"/>
      <c r="CK10" s="1029"/>
      <c r="CL10" s="1030"/>
      <c r="CM10" s="1028">
        <v>43</v>
      </c>
      <c r="CN10" s="1029"/>
      <c r="CO10" s="1029"/>
      <c r="CP10" s="1029"/>
      <c r="CQ10" s="1030"/>
      <c r="CR10" s="1028">
        <v>13</v>
      </c>
      <c r="CS10" s="1029"/>
      <c r="CT10" s="1029"/>
      <c r="CU10" s="1029"/>
      <c r="CV10" s="1030"/>
      <c r="CW10" s="1028">
        <v>0</v>
      </c>
      <c r="CX10" s="1029"/>
      <c r="CY10" s="1029"/>
      <c r="CZ10" s="1029"/>
      <c r="DA10" s="1030"/>
      <c r="DB10" s="1028" t="s">
        <v>488</v>
      </c>
      <c r="DC10" s="1029"/>
      <c r="DD10" s="1029"/>
      <c r="DE10" s="1029"/>
      <c r="DF10" s="1030"/>
      <c r="DG10" s="1028" t="s">
        <v>488</v>
      </c>
      <c r="DH10" s="1029"/>
      <c r="DI10" s="1029"/>
      <c r="DJ10" s="1029"/>
      <c r="DK10" s="1030"/>
      <c r="DL10" s="1028" t="s">
        <v>488</v>
      </c>
      <c r="DM10" s="1029"/>
      <c r="DN10" s="1029"/>
      <c r="DO10" s="1029"/>
      <c r="DP10" s="1030"/>
      <c r="DQ10" s="1028" t="s">
        <v>488</v>
      </c>
      <c r="DR10" s="1029"/>
      <c r="DS10" s="1029"/>
      <c r="DT10" s="1029"/>
      <c r="DU10" s="1030"/>
      <c r="DV10" s="1031" t="s">
        <v>563</v>
      </c>
      <c r="DW10" s="1032"/>
      <c r="DX10" s="1032"/>
      <c r="DY10" s="1032"/>
      <c r="DZ10" s="1033"/>
      <c r="EA10" s="234"/>
    </row>
    <row r="11" spans="1:131" s="235" customFormat="1" ht="26.25" customHeight="1" x14ac:dyDescent="0.15">
      <c r="A11" s="238">
        <v>5</v>
      </c>
      <c r="B11" s="1069"/>
      <c r="C11" s="1070"/>
      <c r="D11" s="1070"/>
      <c r="E11" s="1070"/>
      <c r="F11" s="1070"/>
      <c r="G11" s="1070"/>
      <c r="H11" s="1070"/>
      <c r="I11" s="1070"/>
      <c r="J11" s="1070"/>
      <c r="K11" s="1070"/>
      <c r="L11" s="1070"/>
      <c r="M11" s="1070"/>
      <c r="N11" s="1070"/>
      <c r="O11" s="1070"/>
      <c r="P11" s="1071"/>
      <c r="Q11" s="1077"/>
      <c r="R11" s="1078"/>
      <c r="S11" s="1078"/>
      <c r="T11" s="1078"/>
      <c r="U11" s="1078"/>
      <c r="V11" s="1078"/>
      <c r="W11" s="1078"/>
      <c r="X11" s="1078"/>
      <c r="Y11" s="1078"/>
      <c r="Z11" s="1078"/>
      <c r="AA11" s="1078"/>
      <c r="AB11" s="1078"/>
      <c r="AC11" s="1078"/>
      <c r="AD11" s="1078"/>
      <c r="AE11" s="1079"/>
      <c r="AF11" s="1074"/>
      <c r="AG11" s="1075"/>
      <c r="AH11" s="1075"/>
      <c r="AI11" s="1075"/>
      <c r="AJ11" s="1076"/>
      <c r="AK11" s="1119"/>
      <c r="AL11" s="1120"/>
      <c r="AM11" s="1120"/>
      <c r="AN11" s="1120"/>
      <c r="AO11" s="1120"/>
      <c r="AP11" s="1120"/>
      <c r="AQ11" s="1120"/>
      <c r="AR11" s="1120"/>
      <c r="AS11" s="1120"/>
      <c r="AT11" s="1120"/>
      <c r="AU11" s="1121"/>
      <c r="AV11" s="1121"/>
      <c r="AW11" s="1121"/>
      <c r="AX11" s="1121"/>
      <c r="AY11" s="1122"/>
      <c r="AZ11" s="232"/>
      <c r="BA11" s="232"/>
      <c r="BB11" s="232"/>
      <c r="BC11" s="232"/>
      <c r="BD11" s="232"/>
      <c r="BE11" s="233"/>
      <c r="BF11" s="233"/>
      <c r="BG11" s="233"/>
      <c r="BH11" s="233"/>
      <c r="BI11" s="233"/>
      <c r="BJ11" s="233"/>
      <c r="BK11" s="233"/>
      <c r="BL11" s="233"/>
      <c r="BM11" s="233"/>
      <c r="BN11" s="233"/>
      <c r="BO11" s="233"/>
      <c r="BP11" s="233"/>
      <c r="BQ11" s="238">
        <v>5</v>
      </c>
      <c r="BR11" s="239"/>
      <c r="BS11" s="1031" t="s">
        <v>554</v>
      </c>
      <c r="BT11" s="1032"/>
      <c r="BU11" s="1032"/>
      <c r="BV11" s="1032"/>
      <c r="BW11" s="1032"/>
      <c r="BX11" s="1032"/>
      <c r="BY11" s="1032"/>
      <c r="BZ11" s="1032"/>
      <c r="CA11" s="1032"/>
      <c r="CB11" s="1032"/>
      <c r="CC11" s="1032"/>
      <c r="CD11" s="1032"/>
      <c r="CE11" s="1032"/>
      <c r="CF11" s="1032"/>
      <c r="CG11" s="1053"/>
      <c r="CH11" s="1028">
        <v>-6</v>
      </c>
      <c r="CI11" s="1029"/>
      <c r="CJ11" s="1029"/>
      <c r="CK11" s="1029"/>
      <c r="CL11" s="1030"/>
      <c r="CM11" s="1028">
        <v>75</v>
      </c>
      <c r="CN11" s="1029"/>
      <c r="CO11" s="1029"/>
      <c r="CP11" s="1029"/>
      <c r="CQ11" s="1030"/>
      <c r="CR11" s="1028">
        <v>6</v>
      </c>
      <c r="CS11" s="1029"/>
      <c r="CT11" s="1029"/>
      <c r="CU11" s="1029"/>
      <c r="CV11" s="1030"/>
      <c r="CW11" s="1028">
        <v>0</v>
      </c>
      <c r="CX11" s="1029"/>
      <c r="CY11" s="1029"/>
      <c r="CZ11" s="1029"/>
      <c r="DA11" s="1030"/>
      <c r="DB11" s="1028" t="s">
        <v>488</v>
      </c>
      <c r="DC11" s="1029"/>
      <c r="DD11" s="1029"/>
      <c r="DE11" s="1029"/>
      <c r="DF11" s="1030"/>
      <c r="DG11" s="1028" t="s">
        <v>488</v>
      </c>
      <c r="DH11" s="1029"/>
      <c r="DI11" s="1029"/>
      <c r="DJ11" s="1029"/>
      <c r="DK11" s="1030"/>
      <c r="DL11" s="1028" t="s">
        <v>488</v>
      </c>
      <c r="DM11" s="1029"/>
      <c r="DN11" s="1029"/>
      <c r="DO11" s="1029"/>
      <c r="DP11" s="1030"/>
      <c r="DQ11" s="1028" t="s">
        <v>488</v>
      </c>
      <c r="DR11" s="1029"/>
      <c r="DS11" s="1029"/>
      <c r="DT11" s="1029"/>
      <c r="DU11" s="1030"/>
      <c r="DV11" s="1031" t="s">
        <v>564</v>
      </c>
      <c r="DW11" s="1032"/>
      <c r="DX11" s="1032"/>
      <c r="DY11" s="1032"/>
      <c r="DZ11" s="1033"/>
      <c r="EA11" s="234"/>
    </row>
    <row r="12" spans="1:131" s="235" customFormat="1" ht="26.25" customHeight="1" x14ac:dyDescent="0.15">
      <c r="A12" s="238">
        <v>6</v>
      </c>
      <c r="B12" s="1069"/>
      <c r="C12" s="1070"/>
      <c r="D12" s="1070"/>
      <c r="E12" s="1070"/>
      <c r="F12" s="1070"/>
      <c r="G12" s="1070"/>
      <c r="H12" s="1070"/>
      <c r="I12" s="1070"/>
      <c r="J12" s="1070"/>
      <c r="K12" s="1070"/>
      <c r="L12" s="1070"/>
      <c r="M12" s="1070"/>
      <c r="N12" s="1070"/>
      <c r="O12" s="1070"/>
      <c r="P12" s="1071"/>
      <c r="Q12" s="1077"/>
      <c r="R12" s="1078"/>
      <c r="S12" s="1078"/>
      <c r="T12" s="1078"/>
      <c r="U12" s="1078"/>
      <c r="V12" s="1078"/>
      <c r="W12" s="1078"/>
      <c r="X12" s="1078"/>
      <c r="Y12" s="1078"/>
      <c r="Z12" s="1078"/>
      <c r="AA12" s="1078"/>
      <c r="AB12" s="1078"/>
      <c r="AC12" s="1078"/>
      <c r="AD12" s="1078"/>
      <c r="AE12" s="1079"/>
      <c r="AF12" s="1074"/>
      <c r="AG12" s="1075"/>
      <c r="AH12" s="1075"/>
      <c r="AI12" s="1075"/>
      <c r="AJ12" s="1076"/>
      <c r="AK12" s="1119"/>
      <c r="AL12" s="1120"/>
      <c r="AM12" s="1120"/>
      <c r="AN12" s="1120"/>
      <c r="AO12" s="1120"/>
      <c r="AP12" s="1120"/>
      <c r="AQ12" s="1120"/>
      <c r="AR12" s="1120"/>
      <c r="AS12" s="1120"/>
      <c r="AT12" s="1120"/>
      <c r="AU12" s="1121"/>
      <c r="AV12" s="1121"/>
      <c r="AW12" s="1121"/>
      <c r="AX12" s="1121"/>
      <c r="AY12" s="1122"/>
      <c r="AZ12" s="232"/>
      <c r="BA12" s="232"/>
      <c r="BB12" s="232"/>
      <c r="BC12" s="232"/>
      <c r="BD12" s="232"/>
      <c r="BE12" s="233"/>
      <c r="BF12" s="233"/>
      <c r="BG12" s="233"/>
      <c r="BH12" s="233"/>
      <c r="BI12" s="233"/>
      <c r="BJ12" s="233"/>
      <c r="BK12" s="233"/>
      <c r="BL12" s="233"/>
      <c r="BM12" s="233"/>
      <c r="BN12" s="233"/>
      <c r="BO12" s="233"/>
      <c r="BP12" s="233"/>
      <c r="BQ12" s="238">
        <v>6</v>
      </c>
      <c r="BR12" s="239"/>
      <c r="BS12" s="1031" t="s">
        <v>555</v>
      </c>
      <c r="BT12" s="1032"/>
      <c r="BU12" s="1032"/>
      <c r="BV12" s="1032"/>
      <c r="BW12" s="1032"/>
      <c r="BX12" s="1032"/>
      <c r="BY12" s="1032"/>
      <c r="BZ12" s="1032"/>
      <c r="CA12" s="1032"/>
      <c r="CB12" s="1032"/>
      <c r="CC12" s="1032"/>
      <c r="CD12" s="1032"/>
      <c r="CE12" s="1032"/>
      <c r="CF12" s="1032"/>
      <c r="CG12" s="1053"/>
      <c r="CH12" s="1028">
        <v>-21</v>
      </c>
      <c r="CI12" s="1029"/>
      <c r="CJ12" s="1029"/>
      <c r="CK12" s="1029"/>
      <c r="CL12" s="1030"/>
      <c r="CM12" s="1028">
        <v>744</v>
      </c>
      <c r="CN12" s="1029"/>
      <c r="CO12" s="1029"/>
      <c r="CP12" s="1029"/>
      <c r="CQ12" s="1030"/>
      <c r="CR12" s="1028">
        <v>333</v>
      </c>
      <c r="CS12" s="1029"/>
      <c r="CT12" s="1029"/>
      <c r="CU12" s="1029"/>
      <c r="CV12" s="1030"/>
      <c r="CW12" s="1028">
        <v>22</v>
      </c>
      <c r="CX12" s="1029"/>
      <c r="CY12" s="1029"/>
      <c r="CZ12" s="1029"/>
      <c r="DA12" s="1030"/>
      <c r="DB12" s="1028" t="s">
        <v>488</v>
      </c>
      <c r="DC12" s="1029"/>
      <c r="DD12" s="1029"/>
      <c r="DE12" s="1029"/>
      <c r="DF12" s="1030"/>
      <c r="DG12" s="1028" t="s">
        <v>488</v>
      </c>
      <c r="DH12" s="1029"/>
      <c r="DI12" s="1029"/>
      <c r="DJ12" s="1029"/>
      <c r="DK12" s="1030"/>
      <c r="DL12" s="1028" t="s">
        <v>488</v>
      </c>
      <c r="DM12" s="1029"/>
      <c r="DN12" s="1029"/>
      <c r="DO12" s="1029"/>
      <c r="DP12" s="1030"/>
      <c r="DQ12" s="1028" t="s">
        <v>488</v>
      </c>
      <c r="DR12" s="1029"/>
      <c r="DS12" s="1029"/>
      <c r="DT12" s="1029"/>
      <c r="DU12" s="1030"/>
      <c r="DV12" s="1031" t="s">
        <v>565</v>
      </c>
      <c r="DW12" s="1032"/>
      <c r="DX12" s="1032"/>
      <c r="DY12" s="1032"/>
      <c r="DZ12" s="1033"/>
      <c r="EA12" s="234"/>
    </row>
    <row r="13" spans="1:131" s="235" customFormat="1" ht="26.25" customHeight="1" x14ac:dyDescent="0.15">
      <c r="A13" s="238">
        <v>7</v>
      </c>
      <c r="B13" s="1069"/>
      <c r="C13" s="1070"/>
      <c r="D13" s="1070"/>
      <c r="E13" s="1070"/>
      <c r="F13" s="1070"/>
      <c r="G13" s="1070"/>
      <c r="H13" s="1070"/>
      <c r="I13" s="1070"/>
      <c r="J13" s="1070"/>
      <c r="K13" s="1070"/>
      <c r="L13" s="1070"/>
      <c r="M13" s="1070"/>
      <c r="N13" s="1070"/>
      <c r="O13" s="1070"/>
      <c r="P13" s="1071"/>
      <c r="Q13" s="1077"/>
      <c r="R13" s="1078"/>
      <c r="S13" s="1078"/>
      <c r="T13" s="1078"/>
      <c r="U13" s="1078"/>
      <c r="V13" s="1078"/>
      <c r="W13" s="1078"/>
      <c r="X13" s="1078"/>
      <c r="Y13" s="1078"/>
      <c r="Z13" s="1078"/>
      <c r="AA13" s="1078"/>
      <c r="AB13" s="1078"/>
      <c r="AC13" s="1078"/>
      <c r="AD13" s="1078"/>
      <c r="AE13" s="1079"/>
      <c r="AF13" s="1074"/>
      <c r="AG13" s="1075"/>
      <c r="AH13" s="1075"/>
      <c r="AI13" s="1075"/>
      <c r="AJ13" s="1076"/>
      <c r="AK13" s="1119"/>
      <c r="AL13" s="1120"/>
      <c r="AM13" s="1120"/>
      <c r="AN13" s="1120"/>
      <c r="AO13" s="1120"/>
      <c r="AP13" s="1120"/>
      <c r="AQ13" s="1120"/>
      <c r="AR13" s="1120"/>
      <c r="AS13" s="1120"/>
      <c r="AT13" s="1120"/>
      <c r="AU13" s="1121"/>
      <c r="AV13" s="1121"/>
      <c r="AW13" s="1121"/>
      <c r="AX13" s="1121"/>
      <c r="AY13" s="1122"/>
      <c r="AZ13" s="232"/>
      <c r="BA13" s="232"/>
      <c r="BB13" s="232"/>
      <c r="BC13" s="232"/>
      <c r="BD13" s="232"/>
      <c r="BE13" s="233"/>
      <c r="BF13" s="233"/>
      <c r="BG13" s="233"/>
      <c r="BH13" s="233"/>
      <c r="BI13" s="233"/>
      <c r="BJ13" s="233"/>
      <c r="BK13" s="233"/>
      <c r="BL13" s="233"/>
      <c r="BM13" s="233"/>
      <c r="BN13" s="233"/>
      <c r="BO13" s="233"/>
      <c r="BP13" s="233"/>
      <c r="BQ13" s="238">
        <v>7</v>
      </c>
      <c r="BR13" s="239"/>
      <c r="BS13" s="1031" t="s">
        <v>556</v>
      </c>
      <c r="BT13" s="1032"/>
      <c r="BU13" s="1032"/>
      <c r="BV13" s="1032"/>
      <c r="BW13" s="1032"/>
      <c r="BX13" s="1032"/>
      <c r="BY13" s="1032"/>
      <c r="BZ13" s="1032"/>
      <c r="CA13" s="1032"/>
      <c r="CB13" s="1032"/>
      <c r="CC13" s="1032"/>
      <c r="CD13" s="1032"/>
      <c r="CE13" s="1032"/>
      <c r="CF13" s="1032"/>
      <c r="CG13" s="1053"/>
      <c r="CH13" s="1028">
        <v>51</v>
      </c>
      <c r="CI13" s="1029"/>
      <c r="CJ13" s="1029"/>
      <c r="CK13" s="1029"/>
      <c r="CL13" s="1030"/>
      <c r="CM13" s="1028">
        <v>551</v>
      </c>
      <c r="CN13" s="1029"/>
      <c r="CO13" s="1029"/>
      <c r="CP13" s="1029"/>
      <c r="CQ13" s="1030"/>
      <c r="CR13" s="1028">
        <v>75</v>
      </c>
      <c r="CS13" s="1029"/>
      <c r="CT13" s="1029"/>
      <c r="CU13" s="1029"/>
      <c r="CV13" s="1030"/>
      <c r="CW13" s="1028">
        <v>0</v>
      </c>
      <c r="CX13" s="1029"/>
      <c r="CY13" s="1029"/>
      <c r="CZ13" s="1029"/>
      <c r="DA13" s="1030"/>
      <c r="DB13" s="1028" t="s">
        <v>488</v>
      </c>
      <c r="DC13" s="1029"/>
      <c r="DD13" s="1029"/>
      <c r="DE13" s="1029"/>
      <c r="DF13" s="1030"/>
      <c r="DG13" s="1028" t="s">
        <v>488</v>
      </c>
      <c r="DH13" s="1029"/>
      <c r="DI13" s="1029"/>
      <c r="DJ13" s="1029"/>
      <c r="DK13" s="1030"/>
      <c r="DL13" s="1028" t="s">
        <v>488</v>
      </c>
      <c r="DM13" s="1029"/>
      <c r="DN13" s="1029"/>
      <c r="DO13" s="1029"/>
      <c r="DP13" s="1030"/>
      <c r="DQ13" s="1028" t="s">
        <v>488</v>
      </c>
      <c r="DR13" s="1029"/>
      <c r="DS13" s="1029"/>
      <c r="DT13" s="1029"/>
      <c r="DU13" s="1030"/>
      <c r="DV13" s="1031" t="s">
        <v>566</v>
      </c>
      <c r="DW13" s="1032"/>
      <c r="DX13" s="1032"/>
      <c r="DY13" s="1032"/>
      <c r="DZ13" s="1033"/>
      <c r="EA13" s="234"/>
    </row>
    <row r="14" spans="1:131" s="235" customFormat="1" ht="26.25" customHeight="1" x14ac:dyDescent="0.15">
      <c r="A14" s="238">
        <v>8</v>
      </c>
      <c r="B14" s="1069"/>
      <c r="C14" s="1070"/>
      <c r="D14" s="1070"/>
      <c r="E14" s="1070"/>
      <c r="F14" s="1070"/>
      <c r="G14" s="1070"/>
      <c r="H14" s="1070"/>
      <c r="I14" s="1070"/>
      <c r="J14" s="1070"/>
      <c r="K14" s="1070"/>
      <c r="L14" s="1070"/>
      <c r="M14" s="1070"/>
      <c r="N14" s="1070"/>
      <c r="O14" s="1070"/>
      <c r="P14" s="1071"/>
      <c r="Q14" s="1077"/>
      <c r="R14" s="1078"/>
      <c r="S14" s="1078"/>
      <c r="T14" s="1078"/>
      <c r="U14" s="1078"/>
      <c r="V14" s="1078"/>
      <c r="W14" s="1078"/>
      <c r="X14" s="1078"/>
      <c r="Y14" s="1078"/>
      <c r="Z14" s="1078"/>
      <c r="AA14" s="1078"/>
      <c r="AB14" s="1078"/>
      <c r="AC14" s="1078"/>
      <c r="AD14" s="1078"/>
      <c r="AE14" s="1079"/>
      <c r="AF14" s="1074"/>
      <c r="AG14" s="1075"/>
      <c r="AH14" s="1075"/>
      <c r="AI14" s="1075"/>
      <c r="AJ14" s="1076"/>
      <c r="AK14" s="1119"/>
      <c r="AL14" s="1120"/>
      <c r="AM14" s="1120"/>
      <c r="AN14" s="1120"/>
      <c r="AO14" s="1120"/>
      <c r="AP14" s="1120"/>
      <c r="AQ14" s="1120"/>
      <c r="AR14" s="1120"/>
      <c r="AS14" s="1120"/>
      <c r="AT14" s="1120"/>
      <c r="AU14" s="1121"/>
      <c r="AV14" s="1121"/>
      <c r="AW14" s="1121"/>
      <c r="AX14" s="1121"/>
      <c r="AY14" s="1122"/>
      <c r="AZ14" s="232"/>
      <c r="BA14" s="232"/>
      <c r="BB14" s="232"/>
      <c r="BC14" s="232"/>
      <c r="BD14" s="232"/>
      <c r="BE14" s="233"/>
      <c r="BF14" s="233"/>
      <c r="BG14" s="233"/>
      <c r="BH14" s="233"/>
      <c r="BI14" s="233"/>
      <c r="BJ14" s="233"/>
      <c r="BK14" s="233"/>
      <c r="BL14" s="233"/>
      <c r="BM14" s="233"/>
      <c r="BN14" s="233"/>
      <c r="BO14" s="233"/>
      <c r="BP14" s="233"/>
      <c r="BQ14" s="238">
        <v>8</v>
      </c>
      <c r="BR14" s="239"/>
      <c r="BS14" s="1031" t="s">
        <v>557</v>
      </c>
      <c r="BT14" s="1032"/>
      <c r="BU14" s="1032"/>
      <c r="BV14" s="1032"/>
      <c r="BW14" s="1032"/>
      <c r="BX14" s="1032"/>
      <c r="BY14" s="1032"/>
      <c r="BZ14" s="1032"/>
      <c r="CA14" s="1032"/>
      <c r="CB14" s="1032"/>
      <c r="CC14" s="1032"/>
      <c r="CD14" s="1032"/>
      <c r="CE14" s="1032"/>
      <c r="CF14" s="1032"/>
      <c r="CG14" s="1053"/>
      <c r="CH14" s="1028">
        <v>-5</v>
      </c>
      <c r="CI14" s="1029"/>
      <c r="CJ14" s="1029"/>
      <c r="CK14" s="1029"/>
      <c r="CL14" s="1030"/>
      <c r="CM14" s="1028">
        <v>-5</v>
      </c>
      <c r="CN14" s="1029"/>
      <c r="CO14" s="1029"/>
      <c r="CP14" s="1029"/>
      <c r="CQ14" s="1030"/>
      <c r="CR14" s="1028">
        <v>1</v>
      </c>
      <c r="CS14" s="1029"/>
      <c r="CT14" s="1029"/>
      <c r="CU14" s="1029"/>
      <c r="CV14" s="1030"/>
      <c r="CW14" s="1028">
        <v>0</v>
      </c>
      <c r="CX14" s="1029"/>
      <c r="CY14" s="1029"/>
      <c r="CZ14" s="1029"/>
      <c r="DA14" s="1030"/>
      <c r="DB14" s="1028" t="s">
        <v>488</v>
      </c>
      <c r="DC14" s="1029"/>
      <c r="DD14" s="1029"/>
      <c r="DE14" s="1029"/>
      <c r="DF14" s="1030"/>
      <c r="DG14" s="1028" t="s">
        <v>488</v>
      </c>
      <c r="DH14" s="1029"/>
      <c r="DI14" s="1029"/>
      <c r="DJ14" s="1029"/>
      <c r="DK14" s="1030"/>
      <c r="DL14" s="1028" t="s">
        <v>488</v>
      </c>
      <c r="DM14" s="1029"/>
      <c r="DN14" s="1029"/>
      <c r="DO14" s="1029"/>
      <c r="DP14" s="1030"/>
      <c r="DQ14" s="1028" t="s">
        <v>488</v>
      </c>
      <c r="DR14" s="1029"/>
      <c r="DS14" s="1029"/>
      <c r="DT14" s="1029"/>
      <c r="DU14" s="1030"/>
      <c r="DV14" s="1031" t="s">
        <v>567</v>
      </c>
      <c r="DW14" s="1032"/>
      <c r="DX14" s="1032"/>
      <c r="DY14" s="1032"/>
      <c r="DZ14" s="1033"/>
      <c r="EA14" s="234"/>
    </row>
    <row r="15" spans="1:131" s="235" customFormat="1" ht="26.25" customHeight="1" x14ac:dyDescent="0.15">
      <c r="A15" s="238">
        <v>9</v>
      </c>
      <c r="B15" s="1069"/>
      <c r="C15" s="1070"/>
      <c r="D15" s="1070"/>
      <c r="E15" s="1070"/>
      <c r="F15" s="1070"/>
      <c r="G15" s="1070"/>
      <c r="H15" s="1070"/>
      <c r="I15" s="1070"/>
      <c r="J15" s="1070"/>
      <c r="K15" s="1070"/>
      <c r="L15" s="1070"/>
      <c r="M15" s="1070"/>
      <c r="N15" s="1070"/>
      <c r="O15" s="1070"/>
      <c r="P15" s="1071"/>
      <c r="Q15" s="1077"/>
      <c r="R15" s="1078"/>
      <c r="S15" s="1078"/>
      <c r="T15" s="1078"/>
      <c r="U15" s="1078"/>
      <c r="V15" s="1078"/>
      <c r="W15" s="1078"/>
      <c r="X15" s="1078"/>
      <c r="Y15" s="1078"/>
      <c r="Z15" s="1078"/>
      <c r="AA15" s="1078"/>
      <c r="AB15" s="1078"/>
      <c r="AC15" s="1078"/>
      <c r="AD15" s="1078"/>
      <c r="AE15" s="1079"/>
      <c r="AF15" s="1074"/>
      <c r="AG15" s="1075"/>
      <c r="AH15" s="1075"/>
      <c r="AI15" s="1075"/>
      <c r="AJ15" s="1076"/>
      <c r="AK15" s="1119"/>
      <c r="AL15" s="1120"/>
      <c r="AM15" s="1120"/>
      <c r="AN15" s="1120"/>
      <c r="AO15" s="1120"/>
      <c r="AP15" s="1120"/>
      <c r="AQ15" s="1120"/>
      <c r="AR15" s="1120"/>
      <c r="AS15" s="1120"/>
      <c r="AT15" s="1120"/>
      <c r="AU15" s="1121"/>
      <c r="AV15" s="1121"/>
      <c r="AW15" s="1121"/>
      <c r="AX15" s="1121"/>
      <c r="AY15" s="1122"/>
      <c r="AZ15" s="232"/>
      <c r="BA15" s="232"/>
      <c r="BB15" s="232"/>
      <c r="BC15" s="232"/>
      <c r="BD15" s="232"/>
      <c r="BE15" s="233"/>
      <c r="BF15" s="233"/>
      <c r="BG15" s="233"/>
      <c r="BH15" s="233"/>
      <c r="BI15" s="233"/>
      <c r="BJ15" s="233"/>
      <c r="BK15" s="233"/>
      <c r="BL15" s="233"/>
      <c r="BM15" s="233"/>
      <c r="BN15" s="233"/>
      <c r="BO15" s="233"/>
      <c r="BP15" s="233"/>
      <c r="BQ15" s="238">
        <v>9</v>
      </c>
      <c r="BR15" s="239"/>
      <c r="BS15" s="1031" t="s">
        <v>558</v>
      </c>
      <c r="BT15" s="1032"/>
      <c r="BU15" s="1032"/>
      <c r="BV15" s="1032"/>
      <c r="BW15" s="1032"/>
      <c r="BX15" s="1032"/>
      <c r="BY15" s="1032"/>
      <c r="BZ15" s="1032"/>
      <c r="CA15" s="1032"/>
      <c r="CB15" s="1032"/>
      <c r="CC15" s="1032"/>
      <c r="CD15" s="1032"/>
      <c r="CE15" s="1032"/>
      <c r="CF15" s="1032"/>
      <c r="CG15" s="1053"/>
      <c r="CH15" s="1028">
        <v>2</v>
      </c>
      <c r="CI15" s="1029"/>
      <c r="CJ15" s="1029"/>
      <c r="CK15" s="1029"/>
      <c r="CL15" s="1030"/>
      <c r="CM15" s="1028">
        <v>88</v>
      </c>
      <c r="CN15" s="1029"/>
      <c r="CO15" s="1029"/>
      <c r="CP15" s="1029"/>
      <c r="CQ15" s="1030"/>
      <c r="CR15" s="1028">
        <v>30</v>
      </c>
      <c r="CS15" s="1029"/>
      <c r="CT15" s="1029"/>
      <c r="CU15" s="1029"/>
      <c r="CV15" s="1030"/>
      <c r="CW15" s="1028">
        <v>0</v>
      </c>
      <c r="CX15" s="1029"/>
      <c r="CY15" s="1029"/>
      <c r="CZ15" s="1029"/>
      <c r="DA15" s="1030"/>
      <c r="DB15" s="1028" t="s">
        <v>488</v>
      </c>
      <c r="DC15" s="1029"/>
      <c r="DD15" s="1029"/>
      <c r="DE15" s="1029"/>
      <c r="DF15" s="1030"/>
      <c r="DG15" s="1028" t="s">
        <v>488</v>
      </c>
      <c r="DH15" s="1029"/>
      <c r="DI15" s="1029"/>
      <c r="DJ15" s="1029"/>
      <c r="DK15" s="1030"/>
      <c r="DL15" s="1028" t="s">
        <v>488</v>
      </c>
      <c r="DM15" s="1029"/>
      <c r="DN15" s="1029"/>
      <c r="DO15" s="1029"/>
      <c r="DP15" s="1030"/>
      <c r="DQ15" s="1028" t="s">
        <v>488</v>
      </c>
      <c r="DR15" s="1029"/>
      <c r="DS15" s="1029"/>
      <c r="DT15" s="1029"/>
      <c r="DU15" s="1030"/>
      <c r="DV15" s="1031" t="s">
        <v>568</v>
      </c>
      <c r="DW15" s="1032"/>
      <c r="DX15" s="1032"/>
      <c r="DY15" s="1032"/>
      <c r="DZ15" s="1033"/>
      <c r="EA15" s="234"/>
    </row>
    <row r="16" spans="1:131" s="235" customFormat="1" ht="26.25" customHeight="1" x14ac:dyDescent="0.15">
      <c r="A16" s="238">
        <v>10</v>
      </c>
      <c r="B16" s="1069"/>
      <c r="C16" s="1070"/>
      <c r="D16" s="1070"/>
      <c r="E16" s="1070"/>
      <c r="F16" s="1070"/>
      <c r="G16" s="1070"/>
      <c r="H16" s="1070"/>
      <c r="I16" s="1070"/>
      <c r="J16" s="1070"/>
      <c r="K16" s="1070"/>
      <c r="L16" s="1070"/>
      <c r="M16" s="1070"/>
      <c r="N16" s="1070"/>
      <c r="O16" s="1070"/>
      <c r="P16" s="1071"/>
      <c r="Q16" s="1077"/>
      <c r="R16" s="1078"/>
      <c r="S16" s="1078"/>
      <c r="T16" s="1078"/>
      <c r="U16" s="1078"/>
      <c r="V16" s="1078"/>
      <c r="W16" s="1078"/>
      <c r="X16" s="1078"/>
      <c r="Y16" s="1078"/>
      <c r="Z16" s="1078"/>
      <c r="AA16" s="1078"/>
      <c r="AB16" s="1078"/>
      <c r="AC16" s="1078"/>
      <c r="AD16" s="1078"/>
      <c r="AE16" s="1079"/>
      <c r="AF16" s="1074"/>
      <c r="AG16" s="1075"/>
      <c r="AH16" s="1075"/>
      <c r="AI16" s="1075"/>
      <c r="AJ16" s="1076"/>
      <c r="AK16" s="1119"/>
      <c r="AL16" s="1120"/>
      <c r="AM16" s="1120"/>
      <c r="AN16" s="1120"/>
      <c r="AO16" s="1120"/>
      <c r="AP16" s="1120"/>
      <c r="AQ16" s="1120"/>
      <c r="AR16" s="1120"/>
      <c r="AS16" s="1120"/>
      <c r="AT16" s="1120"/>
      <c r="AU16" s="1121"/>
      <c r="AV16" s="1121"/>
      <c r="AW16" s="1121"/>
      <c r="AX16" s="1121"/>
      <c r="AY16" s="1122"/>
      <c r="AZ16" s="232"/>
      <c r="BA16" s="232"/>
      <c r="BB16" s="232"/>
      <c r="BC16" s="232"/>
      <c r="BD16" s="232"/>
      <c r="BE16" s="233"/>
      <c r="BF16" s="233"/>
      <c r="BG16" s="233"/>
      <c r="BH16" s="233"/>
      <c r="BI16" s="233"/>
      <c r="BJ16" s="233"/>
      <c r="BK16" s="233"/>
      <c r="BL16" s="233"/>
      <c r="BM16" s="233"/>
      <c r="BN16" s="233"/>
      <c r="BO16" s="233"/>
      <c r="BP16" s="233"/>
      <c r="BQ16" s="238">
        <v>10</v>
      </c>
      <c r="BR16" s="239"/>
      <c r="BS16" s="1031" t="s">
        <v>570</v>
      </c>
      <c r="BT16" s="1032"/>
      <c r="BU16" s="1032"/>
      <c r="BV16" s="1032"/>
      <c r="BW16" s="1032"/>
      <c r="BX16" s="1032"/>
      <c r="BY16" s="1032"/>
      <c r="BZ16" s="1032"/>
      <c r="CA16" s="1032"/>
      <c r="CB16" s="1032"/>
      <c r="CC16" s="1032"/>
      <c r="CD16" s="1032"/>
      <c r="CE16" s="1032"/>
      <c r="CF16" s="1032"/>
      <c r="CG16" s="1053"/>
      <c r="CH16" s="1028">
        <v>0</v>
      </c>
      <c r="CI16" s="1029"/>
      <c r="CJ16" s="1029"/>
      <c r="CK16" s="1029"/>
      <c r="CL16" s="1030"/>
      <c r="CM16" s="1028">
        <v>4</v>
      </c>
      <c r="CN16" s="1029"/>
      <c r="CO16" s="1029"/>
      <c r="CP16" s="1029"/>
      <c r="CQ16" s="1030"/>
      <c r="CR16" s="1028">
        <v>1</v>
      </c>
      <c r="CS16" s="1029"/>
      <c r="CT16" s="1029"/>
      <c r="CU16" s="1029"/>
      <c r="CV16" s="1030"/>
      <c r="CW16" s="1028">
        <v>0</v>
      </c>
      <c r="CX16" s="1029"/>
      <c r="CY16" s="1029"/>
      <c r="CZ16" s="1029"/>
      <c r="DA16" s="1030"/>
      <c r="DB16" s="1028" t="s">
        <v>488</v>
      </c>
      <c r="DC16" s="1029"/>
      <c r="DD16" s="1029"/>
      <c r="DE16" s="1029"/>
      <c r="DF16" s="1030"/>
      <c r="DG16" s="1028" t="s">
        <v>488</v>
      </c>
      <c r="DH16" s="1029"/>
      <c r="DI16" s="1029"/>
      <c r="DJ16" s="1029"/>
      <c r="DK16" s="1030"/>
      <c r="DL16" s="1028" t="s">
        <v>488</v>
      </c>
      <c r="DM16" s="1029"/>
      <c r="DN16" s="1029"/>
      <c r="DO16" s="1029"/>
      <c r="DP16" s="1030"/>
      <c r="DQ16" s="1028" t="s">
        <v>488</v>
      </c>
      <c r="DR16" s="1029"/>
      <c r="DS16" s="1029"/>
      <c r="DT16" s="1029"/>
      <c r="DU16" s="1030"/>
      <c r="DV16" s="1031" t="s">
        <v>567</v>
      </c>
      <c r="DW16" s="1032"/>
      <c r="DX16" s="1032"/>
      <c r="DY16" s="1032"/>
      <c r="DZ16" s="1033"/>
      <c r="EA16" s="234"/>
    </row>
    <row r="17" spans="1:131" s="235" customFormat="1" ht="26.25" customHeight="1" x14ac:dyDescent="0.15">
      <c r="A17" s="238">
        <v>11</v>
      </c>
      <c r="B17" s="1069"/>
      <c r="C17" s="1070"/>
      <c r="D17" s="1070"/>
      <c r="E17" s="1070"/>
      <c r="F17" s="1070"/>
      <c r="G17" s="1070"/>
      <c r="H17" s="1070"/>
      <c r="I17" s="1070"/>
      <c r="J17" s="1070"/>
      <c r="K17" s="1070"/>
      <c r="L17" s="1070"/>
      <c r="M17" s="1070"/>
      <c r="N17" s="1070"/>
      <c r="O17" s="1070"/>
      <c r="P17" s="1071"/>
      <c r="Q17" s="1077"/>
      <c r="R17" s="1078"/>
      <c r="S17" s="1078"/>
      <c r="T17" s="1078"/>
      <c r="U17" s="1078"/>
      <c r="V17" s="1078"/>
      <c r="W17" s="1078"/>
      <c r="X17" s="1078"/>
      <c r="Y17" s="1078"/>
      <c r="Z17" s="1078"/>
      <c r="AA17" s="1078"/>
      <c r="AB17" s="1078"/>
      <c r="AC17" s="1078"/>
      <c r="AD17" s="1078"/>
      <c r="AE17" s="1079"/>
      <c r="AF17" s="1074"/>
      <c r="AG17" s="1075"/>
      <c r="AH17" s="1075"/>
      <c r="AI17" s="1075"/>
      <c r="AJ17" s="1076"/>
      <c r="AK17" s="1119"/>
      <c r="AL17" s="1120"/>
      <c r="AM17" s="1120"/>
      <c r="AN17" s="1120"/>
      <c r="AO17" s="1120"/>
      <c r="AP17" s="1120"/>
      <c r="AQ17" s="1120"/>
      <c r="AR17" s="1120"/>
      <c r="AS17" s="1120"/>
      <c r="AT17" s="1120"/>
      <c r="AU17" s="1121"/>
      <c r="AV17" s="1121"/>
      <c r="AW17" s="1121"/>
      <c r="AX17" s="1121"/>
      <c r="AY17" s="1122"/>
      <c r="AZ17" s="232"/>
      <c r="BA17" s="232"/>
      <c r="BB17" s="232"/>
      <c r="BC17" s="232"/>
      <c r="BD17" s="232"/>
      <c r="BE17" s="233"/>
      <c r="BF17" s="233"/>
      <c r="BG17" s="233"/>
      <c r="BH17" s="233"/>
      <c r="BI17" s="233"/>
      <c r="BJ17" s="233"/>
      <c r="BK17" s="233"/>
      <c r="BL17" s="233"/>
      <c r="BM17" s="233"/>
      <c r="BN17" s="233"/>
      <c r="BO17" s="233"/>
      <c r="BP17" s="233"/>
      <c r="BQ17" s="238">
        <v>11</v>
      </c>
      <c r="BR17" s="239"/>
      <c r="BS17" s="1031" t="s">
        <v>559</v>
      </c>
      <c r="BT17" s="1032"/>
      <c r="BU17" s="1032"/>
      <c r="BV17" s="1032"/>
      <c r="BW17" s="1032"/>
      <c r="BX17" s="1032"/>
      <c r="BY17" s="1032"/>
      <c r="BZ17" s="1032"/>
      <c r="CA17" s="1032"/>
      <c r="CB17" s="1032"/>
      <c r="CC17" s="1032"/>
      <c r="CD17" s="1032"/>
      <c r="CE17" s="1032"/>
      <c r="CF17" s="1032"/>
      <c r="CG17" s="1053"/>
      <c r="CH17" s="1028">
        <v>-2</v>
      </c>
      <c r="CI17" s="1029"/>
      <c r="CJ17" s="1029"/>
      <c r="CK17" s="1029"/>
      <c r="CL17" s="1030"/>
      <c r="CM17" s="1028">
        <v>26</v>
      </c>
      <c r="CN17" s="1029"/>
      <c r="CO17" s="1029"/>
      <c r="CP17" s="1029"/>
      <c r="CQ17" s="1030"/>
      <c r="CR17" s="1028">
        <v>13</v>
      </c>
      <c r="CS17" s="1029"/>
      <c r="CT17" s="1029"/>
      <c r="CU17" s="1029"/>
      <c r="CV17" s="1030"/>
      <c r="CW17" s="1028">
        <v>95</v>
      </c>
      <c r="CX17" s="1029"/>
      <c r="CY17" s="1029"/>
      <c r="CZ17" s="1029"/>
      <c r="DA17" s="1030"/>
      <c r="DB17" s="1028" t="s">
        <v>488</v>
      </c>
      <c r="DC17" s="1029"/>
      <c r="DD17" s="1029"/>
      <c r="DE17" s="1029"/>
      <c r="DF17" s="1030"/>
      <c r="DG17" s="1028" t="s">
        <v>488</v>
      </c>
      <c r="DH17" s="1029"/>
      <c r="DI17" s="1029"/>
      <c r="DJ17" s="1029"/>
      <c r="DK17" s="1030"/>
      <c r="DL17" s="1028" t="s">
        <v>488</v>
      </c>
      <c r="DM17" s="1029"/>
      <c r="DN17" s="1029"/>
      <c r="DO17" s="1029"/>
      <c r="DP17" s="1030"/>
      <c r="DQ17" s="1028" t="s">
        <v>488</v>
      </c>
      <c r="DR17" s="1029"/>
      <c r="DS17" s="1029"/>
      <c r="DT17" s="1029"/>
      <c r="DU17" s="1030"/>
      <c r="DV17" s="1031" t="s">
        <v>569</v>
      </c>
      <c r="DW17" s="1032"/>
      <c r="DX17" s="1032"/>
      <c r="DY17" s="1032"/>
      <c r="DZ17" s="1033"/>
      <c r="EA17" s="234"/>
    </row>
    <row r="18" spans="1:131" s="235" customFormat="1" ht="26.25" customHeight="1" x14ac:dyDescent="0.15">
      <c r="A18" s="238">
        <v>12</v>
      </c>
      <c r="B18" s="1069"/>
      <c r="C18" s="1070"/>
      <c r="D18" s="1070"/>
      <c r="E18" s="1070"/>
      <c r="F18" s="1070"/>
      <c r="G18" s="1070"/>
      <c r="H18" s="1070"/>
      <c r="I18" s="1070"/>
      <c r="J18" s="1070"/>
      <c r="K18" s="1070"/>
      <c r="L18" s="1070"/>
      <c r="M18" s="1070"/>
      <c r="N18" s="1070"/>
      <c r="O18" s="1070"/>
      <c r="P18" s="1071"/>
      <c r="Q18" s="1077"/>
      <c r="R18" s="1078"/>
      <c r="S18" s="1078"/>
      <c r="T18" s="1078"/>
      <c r="U18" s="1078"/>
      <c r="V18" s="1078"/>
      <c r="W18" s="1078"/>
      <c r="X18" s="1078"/>
      <c r="Y18" s="1078"/>
      <c r="Z18" s="1078"/>
      <c r="AA18" s="1078"/>
      <c r="AB18" s="1078"/>
      <c r="AC18" s="1078"/>
      <c r="AD18" s="1078"/>
      <c r="AE18" s="1079"/>
      <c r="AF18" s="1074"/>
      <c r="AG18" s="1075"/>
      <c r="AH18" s="1075"/>
      <c r="AI18" s="1075"/>
      <c r="AJ18" s="1076"/>
      <c r="AK18" s="1119"/>
      <c r="AL18" s="1120"/>
      <c r="AM18" s="1120"/>
      <c r="AN18" s="1120"/>
      <c r="AO18" s="1120"/>
      <c r="AP18" s="1120"/>
      <c r="AQ18" s="1120"/>
      <c r="AR18" s="1120"/>
      <c r="AS18" s="1120"/>
      <c r="AT18" s="1120"/>
      <c r="AU18" s="1121"/>
      <c r="AV18" s="1121"/>
      <c r="AW18" s="1121"/>
      <c r="AX18" s="1121"/>
      <c r="AY18" s="1122"/>
      <c r="AZ18" s="232"/>
      <c r="BA18" s="232"/>
      <c r="BB18" s="232"/>
      <c r="BC18" s="232"/>
      <c r="BD18" s="232"/>
      <c r="BE18" s="233"/>
      <c r="BF18" s="233"/>
      <c r="BG18" s="233"/>
      <c r="BH18" s="233"/>
      <c r="BI18" s="233"/>
      <c r="BJ18" s="233"/>
      <c r="BK18" s="233"/>
      <c r="BL18" s="233"/>
      <c r="BM18" s="233"/>
      <c r="BN18" s="233"/>
      <c r="BO18" s="233"/>
      <c r="BP18" s="233"/>
      <c r="BQ18" s="238">
        <v>12</v>
      </c>
      <c r="BR18" s="239"/>
      <c r="BS18" s="1031"/>
      <c r="BT18" s="1032"/>
      <c r="BU18" s="1032"/>
      <c r="BV18" s="1032"/>
      <c r="BW18" s="1032"/>
      <c r="BX18" s="1032"/>
      <c r="BY18" s="1032"/>
      <c r="BZ18" s="1032"/>
      <c r="CA18" s="1032"/>
      <c r="CB18" s="1032"/>
      <c r="CC18" s="1032"/>
      <c r="CD18" s="1032"/>
      <c r="CE18" s="1032"/>
      <c r="CF18" s="1032"/>
      <c r="CG18" s="1053"/>
      <c r="CH18" s="1028"/>
      <c r="CI18" s="1029"/>
      <c r="CJ18" s="1029"/>
      <c r="CK18" s="1029"/>
      <c r="CL18" s="1030"/>
      <c r="CM18" s="1028"/>
      <c r="CN18" s="1029"/>
      <c r="CO18" s="1029"/>
      <c r="CP18" s="1029"/>
      <c r="CQ18" s="1030"/>
      <c r="CR18" s="1028"/>
      <c r="CS18" s="1029"/>
      <c r="CT18" s="1029"/>
      <c r="CU18" s="1029"/>
      <c r="CV18" s="1030"/>
      <c r="CW18" s="1028"/>
      <c r="CX18" s="1029"/>
      <c r="CY18" s="1029"/>
      <c r="CZ18" s="1029"/>
      <c r="DA18" s="1030"/>
      <c r="DB18" s="1028"/>
      <c r="DC18" s="1029"/>
      <c r="DD18" s="1029"/>
      <c r="DE18" s="1029"/>
      <c r="DF18" s="1030"/>
      <c r="DG18" s="1028"/>
      <c r="DH18" s="1029"/>
      <c r="DI18" s="1029"/>
      <c r="DJ18" s="1029"/>
      <c r="DK18" s="1030"/>
      <c r="DL18" s="1028"/>
      <c r="DM18" s="1029"/>
      <c r="DN18" s="1029"/>
      <c r="DO18" s="1029"/>
      <c r="DP18" s="1030"/>
      <c r="DQ18" s="1028"/>
      <c r="DR18" s="1029"/>
      <c r="DS18" s="1029"/>
      <c r="DT18" s="1029"/>
      <c r="DU18" s="1030"/>
      <c r="DV18" s="1031"/>
      <c r="DW18" s="1032"/>
      <c r="DX18" s="1032"/>
      <c r="DY18" s="1032"/>
      <c r="DZ18" s="1033"/>
      <c r="EA18" s="234"/>
    </row>
    <row r="19" spans="1:131" s="235" customFormat="1" ht="26.25" customHeight="1" x14ac:dyDescent="0.15">
      <c r="A19" s="238">
        <v>13</v>
      </c>
      <c r="B19" s="1069"/>
      <c r="C19" s="1070"/>
      <c r="D19" s="1070"/>
      <c r="E19" s="1070"/>
      <c r="F19" s="1070"/>
      <c r="G19" s="1070"/>
      <c r="H19" s="1070"/>
      <c r="I19" s="1070"/>
      <c r="J19" s="1070"/>
      <c r="K19" s="1070"/>
      <c r="L19" s="1070"/>
      <c r="M19" s="1070"/>
      <c r="N19" s="1070"/>
      <c r="O19" s="1070"/>
      <c r="P19" s="1071"/>
      <c r="Q19" s="1077"/>
      <c r="R19" s="1078"/>
      <c r="S19" s="1078"/>
      <c r="T19" s="1078"/>
      <c r="U19" s="1078"/>
      <c r="V19" s="1078"/>
      <c r="W19" s="1078"/>
      <c r="X19" s="1078"/>
      <c r="Y19" s="1078"/>
      <c r="Z19" s="1078"/>
      <c r="AA19" s="1078"/>
      <c r="AB19" s="1078"/>
      <c r="AC19" s="1078"/>
      <c r="AD19" s="1078"/>
      <c r="AE19" s="1079"/>
      <c r="AF19" s="1074"/>
      <c r="AG19" s="1075"/>
      <c r="AH19" s="1075"/>
      <c r="AI19" s="1075"/>
      <c r="AJ19" s="1076"/>
      <c r="AK19" s="1119"/>
      <c r="AL19" s="1120"/>
      <c r="AM19" s="1120"/>
      <c r="AN19" s="1120"/>
      <c r="AO19" s="1120"/>
      <c r="AP19" s="1120"/>
      <c r="AQ19" s="1120"/>
      <c r="AR19" s="1120"/>
      <c r="AS19" s="1120"/>
      <c r="AT19" s="1120"/>
      <c r="AU19" s="1121"/>
      <c r="AV19" s="1121"/>
      <c r="AW19" s="1121"/>
      <c r="AX19" s="1121"/>
      <c r="AY19" s="1122"/>
      <c r="AZ19" s="232"/>
      <c r="BA19" s="232"/>
      <c r="BB19" s="232"/>
      <c r="BC19" s="232"/>
      <c r="BD19" s="232"/>
      <c r="BE19" s="233"/>
      <c r="BF19" s="233"/>
      <c r="BG19" s="233"/>
      <c r="BH19" s="233"/>
      <c r="BI19" s="233"/>
      <c r="BJ19" s="233"/>
      <c r="BK19" s="233"/>
      <c r="BL19" s="233"/>
      <c r="BM19" s="233"/>
      <c r="BN19" s="233"/>
      <c r="BO19" s="233"/>
      <c r="BP19" s="233"/>
      <c r="BQ19" s="238">
        <v>13</v>
      </c>
      <c r="BR19" s="239"/>
      <c r="BS19" s="1031"/>
      <c r="BT19" s="1032"/>
      <c r="BU19" s="1032"/>
      <c r="BV19" s="1032"/>
      <c r="BW19" s="1032"/>
      <c r="BX19" s="1032"/>
      <c r="BY19" s="1032"/>
      <c r="BZ19" s="1032"/>
      <c r="CA19" s="1032"/>
      <c r="CB19" s="1032"/>
      <c r="CC19" s="1032"/>
      <c r="CD19" s="1032"/>
      <c r="CE19" s="1032"/>
      <c r="CF19" s="1032"/>
      <c r="CG19" s="1053"/>
      <c r="CH19" s="1028"/>
      <c r="CI19" s="1029"/>
      <c r="CJ19" s="1029"/>
      <c r="CK19" s="1029"/>
      <c r="CL19" s="1030"/>
      <c r="CM19" s="1028"/>
      <c r="CN19" s="1029"/>
      <c r="CO19" s="1029"/>
      <c r="CP19" s="1029"/>
      <c r="CQ19" s="1030"/>
      <c r="CR19" s="1028"/>
      <c r="CS19" s="1029"/>
      <c r="CT19" s="1029"/>
      <c r="CU19" s="1029"/>
      <c r="CV19" s="1030"/>
      <c r="CW19" s="1028"/>
      <c r="CX19" s="1029"/>
      <c r="CY19" s="1029"/>
      <c r="CZ19" s="1029"/>
      <c r="DA19" s="1030"/>
      <c r="DB19" s="1028"/>
      <c r="DC19" s="1029"/>
      <c r="DD19" s="1029"/>
      <c r="DE19" s="1029"/>
      <c r="DF19" s="1030"/>
      <c r="DG19" s="1028"/>
      <c r="DH19" s="1029"/>
      <c r="DI19" s="1029"/>
      <c r="DJ19" s="1029"/>
      <c r="DK19" s="1030"/>
      <c r="DL19" s="1028"/>
      <c r="DM19" s="1029"/>
      <c r="DN19" s="1029"/>
      <c r="DO19" s="1029"/>
      <c r="DP19" s="1030"/>
      <c r="DQ19" s="1028"/>
      <c r="DR19" s="1029"/>
      <c r="DS19" s="1029"/>
      <c r="DT19" s="1029"/>
      <c r="DU19" s="1030"/>
      <c r="DV19" s="1031"/>
      <c r="DW19" s="1032"/>
      <c r="DX19" s="1032"/>
      <c r="DY19" s="1032"/>
      <c r="DZ19" s="1033"/>
      <c r="EA19" s="234"/>
    </row>
    <row r="20" spans="1:131" s="235" customFormat="1" ht="26.25" customHeight="1" x14ac:dyDescent="0.15">
      <c r="A20" s="238">
        <v>14</v>
      </c>
      <c r="B20" s="1069"/>
      <c r="C20" s="1070"/>
      <c r="D20" s="1070"/>
      <c r="E20" s="1070"/>
      <c r="F20" s="1070"/>
      <c r="G20" s="1070"/>
      <c r="H20" s="1070"/>
      <c r="I20" s="1070"/>
      <c r="J20" s="1070"/>
      <c r="K20" s="1070"/>
      <c r="L20" s="1070"/>
      <c r="M20" s="1070"/>
      <c r="N20" s="1070"/>
      <c r="O20" s="1070"/>
      <c r="P20" s="1071"/>
      <c r="Q20" s="1077"/>
      <c r="R20" s="1078"/>
      <c r="S20" s="1078"/>
      <c r="T20" s="1078"/>
      <c r="U20" s="1078"/>
      <c r="V20" s="1078"/>
      <c r="W20" s="1078"/>
      <c r="X20" s="1078"/>
      <c r="Y20" s="1078"/>
      <c r="Z20" s="1078"/>
      <c r="AA20" s="1078"/>
      <c r="AB20" s="1078"/>
      <c r="AC20" s="1078"/>
      <c r="AD20" s="1078"/>
      <c r="AE20" s="1079"/>
      <c r="AF20" s="1074"/>
      <c r="AG20" s="1075"/>
      <c r="AH20" s="1075"/>
      <c r="AI20" s="1075"/>
      <c r="AJ20" s="1076"/>
      <c r="AK20" s="1119"/>
      <c r="AL20" s="1120"/>
      <c r="AM20" s="1120"/>
      <c r="AN20" s="1120"/>
      <c r="AO20" s="1120"/>
      <c r="AP20" s="1120"/>
      <c r="AQ20" s="1120"/>
      <c r="AR20" s="1120"/>
      <c r="AS20" s="1120"/>
      <c r="AT20" s="1120"/>
      <c r="AU20" s="1121"/>
      <c r="AV20" s="1121"/>
      <c r="AW20" s="1121"/>
      <c r="AX20" s="1121"/>
      <c r="AY20" s="1122"/>
      <c r="AZ20" s="232"/>
      <c r="BA20" s="232"/>
      <c r="BB20" s="232"/>
      <c r="BC20" s="232"/>
      <c r="BD20" s="232"/>
      <c r="BE20" s="233"/>
      <c r="BF20" s="233"/>
      <c r="BG20" s="233"/>
      <c r="BH20" s="233"/>
      <c r="BI20" s="233"/>
      <c r="BJ20" s="233"/>
      <c r="BK20" s="233"/>
      <c r="BL20" s="233"/>
      <c r="BM20" s="233"/>
      <c r="BN20" s="233"/>
      <c r="BO20" s="233"/>
      <c r="BP20" s="233"/>
      <c r="BQ20" s="238">
        <v>14</v>
      </c>
      <c r="BR20" s="239"/>
      <c r="BS20" s="1031"/>
      <c r="BT20" s="1032"/>
      <c r="BU20" s="1032"/>
      <c r="BV20" s="1032"/>
      <c r="BW20" s="1032"/>
      <c r="BX20" s="1032"/>
      <c r="BY20" s="1032"/>
      <c r="BZ20" s="1032"/>
      <c r="CA20" s="1032"/>
      <c r="CB20" s="1032"/>
      <c r="CC20" s="1032"/>
      <c r="CD20" s="1032"/>
      <c r="CE20" s="1032"/>
      <c r="CF20" s="1032"/>
      <c r="CG20" s="1053"/>
      <c r="CH20" s="1028"/>
      <c r="CI20" s="1029"/>
      <c r="CJ20" s="1029"/>
      <c r="CK20" s="1029"/>
      <c r="CL20" s="1030"/>
      <c r="CM20" s="1028"/>
      <c r="CN20" s="1029"/>
      <c r="CO20" s="1029"/>
      <c r="CP20" s="1029"/>
      <c r="CQ20" s="1030"/>
      <c r="CR20" s="1028"/>
      <c r="CS20" s="1029"/>
      <c r="CT20" s="1029"/>
      <c r="CU20" s="1029"/>
      <c r="CV20" s="1030"/>
      <c r="CW20" s="1028"/>
      <c r="CX20" s="1029"/>
      <c r="CY20" s="1029"/>
      <c r="CZ20" s="1029"/>
      <c r="DA20" s="1030"/>
      <c r="DB20" s="1028"/>
      <c r="DC20" s="1029"/>
      <c r="DD20" s="1029"/>
      <c r="DE20" s="1029"/>
      <c r="DF20" s="1030"/>
      <c r="DG20" s="1028"/>
      <c r="DH20" s="1029"/>
      <c r="DI20" s="1029"/>
      <c r="DJ20" s="1029"/>
      <c r="DK20" s="1030"/>
      <c r="DL20" s="1028"/>
      <c r="DM20" s="1029"/>
      <c r="DN20" s="1029"/>
      <c r="DO20" s="1029"/>
      <c r="DP20" s="1030"/>
      <c r="DQ20" s="1028"/>
      <c r="DR20" s="1029"/>
      <c r="DS20" s="1029"/>
      <c r="DT20" s="1029"/>
      <c r="DU20" s="1030"/>
      <c r="DV20" s="1031"/>
      <c r="DW20" s="1032"/>
      <c r="DX20" s="1032"/>
      <c r="DY20" s="1032"/>
      <c r="DZ20" s="1033"/>
      <c r="EA20" s="234"/>
    </row>
    <row r="21" spans="1:131" s="235" customFormat="1" ht="26.25" customHeight="1" thickBot="1" x14ac:dyDescent="0.2">
      <c r="A21" s="238">
        <v>15</v>
      </c>
      <c r="B21" s="1069"/>
      <c r="C21" s="1070"/>
      <c r="D21" s="1070"/>
      <c r="E21" s="1070"/>
      <c r="F21" s="1070"/>
      <c r="G21" s="1070"/>
      <c r="H21" s="1070"/>
      <c r="I21" s="1070"/>
      <c r="J21" s="1070"/>
      <c r="K21" s="1070"/>
      <c r="L21" s="1070"/>
      <c r="M21" s="1070"/>
      <c r="N21" s="1070"/>
      <c r="O21" s="1070"/>
      <c r="P21" s="1071"/>
      <c r="Q21" s="1077"/>
      <c r="R21" s="1078"/>
      <c r="S21" s="1078"/>
      <c r="T21" s="1078"/>
      <c r="U21" s="1078"/>
      <c r="V21" s="1078"/>
      <c r="W21" s="1078"/>
      <c r="X21" s="1078"/>
      <c r="Y21" s="1078"/>
      <c r="Z21" s="1078"/>
      <c r="AA21" s="1078"/>
      <c r="AB21" s="1078"/>
      <c r="AC21" s="1078"/>
      <c r="AD21" s="1078"/>
      <c r="AE21" s="1079"/>
      <c r="AF21" s="1074"/>
      <c r="AG21" s="1075"/>
      <c r="AH21" s="1075"/>
      <c r="AI21" s="1075"/>
      <c r="AJ21" s="1076"/>
      <c r="AK21" s="1119"/>
      <c r="AL21" s="1120"/>
      <c r="AM21" s="1120"/>
      <c r="AN21" s="1120"/>
      <c r="AO21" s="1120"/>
      <c r="AP21" s="1120"/>
      <c r="AQ21" s="1120"/>
      <c r="AR21" s="1120"/>
      <c r="AS21" s="1120"/>
      <c r="AT21" s="1120"/>
      <c r="AU21" s="1121"/>
      <c r="AV21" s="1121"/>
      <c r="AW21" s="1121"/>
      <c r="AX21" s="1121"/>
      <c r="AY21" s="1122"/>
      <c r="AZ21" s="232"/>
      <c r="BA21" s="232"/>
      <c r="BB21" s="232"/>
      <c r="BC21" s="232"/>
      <c r="BD21" s="232"/>
      <c r="BE21" s="233"/>
      <c r="BF21" s="233"/>
      <c r="BG21" s="233"/>
      <c r="BH21" s="233"/>
      <c r="BI21" s="233"/>
      <c r="BJ21" s="233"/>
      <c r="BK21" s="233"/>
      <c r="BL21" s="233"/>
      <c r="BM21" s="233"/>
      <c r="BN21" s="233"/>
      <c r="BO21" s="233"/>
      <c r="BP21" s="233"/>
      <c r="BQ21" s="238">
        <v>15</v>
      </c>
      <c r="BR21" s="239"/>
      <c r="BS21" s="1031"/>
      <c r="BT21" s="1032"/>
      <c r="BU21" s="1032"/>
      <c r="BV21" s="1032"/>
      <c r="BW21" s="1032"/>
      <c r="BX21" s="1032"/>
      <c r="BY21" s="1032"/>
      <c r="BZ21" s="1032"/>
      <c r="CA21" s="1032"/>
      <c r="CB21" s="1032"/>
      <c r="CC21" s="1032"/>
      <c r="CD21" s="1032"/>
      <c r="CE21" s="1032"/>
      <c r="CF21" s="1032"/>
      <c r="CG21" s="1053"/>
      <c r="CH21" s="1028"/>
      <c r="CI21" s="1029"/>
      <c r="CJ21" s="1029"/>
      <c r="CK21" s="1029"/>
      <c r="CL21" s="1030"/>
      <c r="CM21" s="1028"/>
      <c r="CN21" s="1029"/>
      <c r="CO21" s="1029"/>
      <c r="CP21" s="1029"/>
      <c r="CQ21" s="1030"/>
      <c r="CR21" s="1028"/>
      <c r="CS21" s="1029"/>
      <c r="CT21" s="1029"/>
      <c r="CU21" s="1029"/>
      <c r="CV21" s="1030"/>
      <c r="CW21" s="1028"/>
      <c r="CX21" s="1029"/>
      <c r="CY21" s="1029"/>
      <c r="CZ21" s="1029"/>
      <c r="DA21" s="1030"/>
      <c r="DB21" s="1028"/>
      <c r="DC21" s="1029"/>
      <c r="DD21" s="1029"/>
      <c r="DE21" s="1029"/>
      <c r="DF21" s="1030"/>
      <c r="DG21" s="1028"/>
      <c r="DH21" s="1029"/>
      <c r="DI21" s="1029"/>
      <c r="DJ21" s="1029"/>
      <c r="DK21" s="1030"/>
      <c r="DL21" s="1028"/>
      <c r="DM21" s="1029"/>
      <c r="DN21" s="1029"/>
      <c r="DO21" s="1029"/>
      <c r="DP21" s="1030"/>
      <c r="DQ21" s="1028"/>
      <c r="DR21" s="1029"/>
      <c r="DS21" s="1029"/>
      <c r="DT21" s="1029"/>
      <c r="DU21" s="1030"/>
      <c r="DV21" s="1031"/>
      <c r="DW21" s="1032"/>
      <c r="DX21" s="1032"/>
      <c r="DY21" s="1032"/>
      <c r="DZ21" s="1033"/>
      <c r="EA21" s="234"/>
    </row>
    <row r="22" spans="1:131" s="235" customFormat="1" ht="26.25" customHeight="1" x14ac:dyDescent="0.15">
      <c r="A22" s="238">
        <v>16</v>
      </c>
      <c r="B22" s="1069"/>
      <c r="C22" s="1070"/>
      <c r="D22" s="1070"/>
      <c r="E22" s="1070"/>
      <c r="F22" s="1070"/>
      <c r="G22" s="1070"/>
      <c r="H22" s="1070"/>
      <c r="I22" s="1070"/>
      <c r="J22" s="1070"/>
      <c r="K22" s="1070"/>
      <c r="L22" s="1070"/>
      <c r="M22" s="1070"/>
      <c r="N22" s="1070"/>
      <c r="O22" s="1070"/>
      <c r="P22" s="1071"/>
      <c r="Q22" s="1112"/>
      <c r="R22" s="1113"/>
      <c r="S22" s="1113"/>
      <c r="T22" s="1113"/>
      <c r="U22" s="1113"/>
      <c r="V22" s="1113"/>
      <c r="W22" s="1113"/>
      <c r="X22" s="1113"/>
      <c r="Y22" s="1113"/>
      <c r="Z22" s="1113"/>
      <c r="AA22" s="1113"/>
      <c r="AB22" s="1113"/>
      <c r="AC22" s="1113"/>
      <c r="AD22" s="1113"/>
      <c r="AE22" s="1114"/>
      <c r="AF22" s="1074"/>
      <c r="AG22" s="1075"/>
      <c r="AH22" s="1075"/>
      <c r="AI22" s="1075"/>
      <c r="AJ22" s="1076"/>
      <c r="AK22" s="1115"/>
      <c r="AL22" s="1116"/>
      <c r="AM22" s="1116"/>
      <c r="AN22" s="1116"/>
      <c r="AO22" s="1116"/>
      <c r="AP22" s="1116"/>
      <c r="AQ22" s="1116"/>
      <c r="AR22" s="1116"/>
      <c r="AS22" s="1116"/>
      <c r="AT22" s="1116"/>
      <c r="AU22" s="1117"/>
      <c r="AV22" s="1117"/>
      <c r="AW22" s="1117"/>
      <c r="AX22" s="1117"/>
      <c r="AY22" s="1118"/>
      <c r="AZ22" s="1067" t="s">
        <v>376</v>
      </c>
      <c r="BA22" s="1067"/>
      <c r="BB22" s="1067"/>
      <c r="BC22" s="1067"/>
      <c r="BD22" s="1068"/>
      <c r="BE22" s="233"/>
      <c r="BF22" s="233"/>
      <c r="BG22" s="233"/>
      <c r="BH22" s="233"/>
      <c r="BI22" s="233"/>
      <c r="BJ22" s="233"/>
      <c r="BK22" s="233"/>
      <c r="BL22" s="233"/>
      <c r="BM22" s="233"/>
      <c r="BN22" s="233"/>
      <c r="BO22" s="233"/>
      <c r="BP22" s="233"/>
      <c r="BQ22" s="238">
        <v>16</v>
      </c>
      <c r="BR22" s="239"/>
      <c r="BS22" s="1031"/>
      <c r="BT22" s="1032"/>
      <c r="BU22" s="1032"/>
      <c r="BV22" s="1032"/>
      <c r="BW22" s="1032"/>
      <c r="BX22" s="1032"/>
      <c r="BY22" s="1032"/>
      <c r="BZ22" s="1032"/>
      <c r="CA22" s="1032"/>
      <c r="CB22" s="1032"/>
      <c r="CC22" s="1032"/>
      <c r="CD22" s="1032"/>
      <c r="CE22" s="1032"/>
      <c r="CF22" s="1032"/>
      <c r="CG22" s="1053"/>
      <c r="CH22" s="1028"/>
      <c r="CI22" s="1029"/>
      <c r="CJ22" s="1029"/>
      <c r="CK22" s="1029"/>
      <c r="CL22" s="1030"/>
      <c r="CM22" s="1028"/>
      <c r="CN22" s="1029"/>
      <c r="CO22" s="1029"/>
      <c r="CP22" s="1029"/>
      <c r="CQ22" s="1030"/>
      <c r="CR22" s="1028"/>
      <c r="CS22" s="1029"/>
      <c r="CT22" s="1029"/>
      <c r="CU22" s="1029"/>
      <c r="CV22" s="1030"/>
      <c r="CW22" s="1028"/>
      <c r="CX22" s="1029"/>
      <c r="CY22" s="1029"/>
      <c r="CZ22" s="1029"/>
      <c r="DA22" s="1030"/>
      <c r="DB22" s="1028"/>
      <c r="DC22" s="1029"/>
      <c r="DD22" s="1029"/>
      <c r="DE22" s="1029"/>
      <c r="DF22" s="1030"/>
      <c r="DG22" s="1028"/>
      <c r="DH22" s="1029"/>
      <c r="DI22" s="1029"/>
      <c r="DJ22" s="1029"/>
      <c r="DK22" s="1030"/>
      <c r="DL22" s="1028"/>
      <c r="DM22" s="1029"/>
      <c r="DN22" s="1029"/>
      <c r="DO22" s="1029"/>
      <c r="DP22" s="1030"/>
      <c r="DQ22" s="1028"/>
      <c r="DR22" s="1029"/>
      <c r="DS22" s="1029"/>
      <c r="DT22" s="1029"/>
      <c r="DU22" s="1030"/>
      <c r="DV22" s="1031"/>
      <c r="DW22" s="1032"/>
      <c r="DX22" s="1032"/>
      <c r="DY22" s="1032"/>
      <c r="DZ22" s="1033"/>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6">
        <v>42683</v>
      </c>
      <c r="R23" s="1100"/>
      <c r="S23" s="1100"/>
      <c r="T23" s="1100"/>
      <c r="U23" s="1100"/>
      <c r="V23" s="1100">
        <v>41540</v>
      </c>
      <c r="W23" s="1100"/>
      <c r="X23" s="1100"/>
      <c r="Y23" s="1100"/>
      <c r="Z23" s="1100"/>
      <c r="AA23" s="1100">
        <v>1143</v>
      </c>
      <c r="AB23" s="1100"/>
      <c r="AC23" s="1100"/>
      <c r="AD23" s="1100"/>
      <c r="AE23" s="1107"/>
      <c r="AF23" s="1108">
        <v>879</v>
      </c>
      <c r="AG23" s="1100"/>
      <c r="AH23" s="1100"/>
      <c r="AI23" s="1100"/>
      <c r="AJ23" s="1109"/>
      <c r="AK23" s="1110"/>
      <c r="AL23" s="1111"/>
      <c r="AM23" s="1111"/>
      <c r="AN23" s="1111"/>
      <c r="AO23" s="1111"/>
      <c r="AP23" s="1100">
        <v>47681</v>
      </c>
      <c r="AQ23" s="1100"/>
      <c r="AR23" s="1100"/>
      <c r="AS23" s="1100"/>
      <c r="AT23" s="1100"/>
      <c r="AU23" s="1101"/>
      <c r="AV23" s="1101"/>
      <c r="AW23" s="1101"/>
      <c r="AX23" s="1101"/>
      <c r="AY23" s="1102"/>
      <c r="AZ23" s="1103" t="s">
        <v>122</v>
      </c>
      <c r="BA23" s="1104"/>
      <c r="BB23" s="1104"/>
      <c r="BC23" s="1104"/>
      <c r="BD23" s="1105"/>
      <c r="BE23" s="233"/>
      <c r="BF23" s="233"/>
      <c r="BG23" s="233"/>
      <c r="BH23" s="233"/>
      <c r="BI23" s="233"/>
      <c r="BJ23" s="233"/>
      <c r="BK23" s="233"/>
      <c r="BL23" s="233"/>
      <c r="BM23" s="233"/>
      <c r="BN23" s="233"/>
      <c r="BO23" s="233"/>
      <c r="BP23" s="233"/>
      <c r="BQ23" s="238">
        <v>17</v>
      </c>
      <c r="BR23" s="239"/>
      <c r="BS23" s="1031"/>
      <c r="BT23" s="1032"/>
      <c r="BU23" s="1032"/>
      <c r="BV23" s="1032"/>
      <c r="BW23" s="1032"/>
      <c r="BX23" s="1032"/>
      <c r="BY23" s="1032"/>
      <c r="BZ23" s="1032"/>
      <c r="CA23" s="1032"/>
      <c r="CB23" s="1032"/>
      <c r="CC23" s="1032"/>
      <c r="CD23" s="1032"/>
      <c r="CE23" s="1032"/>
      <c r="CF23" s="1032"/>
      <c r="CG23" s="1053"/>
      <c r="CH23" s="1028"/>
      <c r="CI23" s="1029"/>
      <c r="CJ23" s="1029"/>
      <c r="CK23" s="1029"/>
      <c r="CL23" s="1030"/>
      <c r="CM23" s="1028"/>
      <c r="CN23" s="1029"/>
      <c r="CO23" s="1029"/>
      <c r="CP23" s="1029"/>
      <c r="CQ23" s="1030"/>
      <c r="CR23" s="1028"/>
      <c r="CS23" s="1029"/>
      <c r="CT23" s="1029"/>
      <c r="CU23" s="1029"/>
      <c r="CV23" s="1030"/>
      <c r="CW23" s="1028"/>
      <c r="CX23" s="1029"/>
      <c r="CY23" s="1029"/>
      <c r="CZ23" s="1029"/>
      <c r="DA23" s="1030"/>
      <c r="DB23" s="1028"/>
      <c r="DC23" s="1029"/>
      <c r="DD23" s="1029"/>
      <c r="DE23" s="1029"/>
      <c r="DF23" s="1030"/>
      <c r="DG23" s="1028"/>
      <c r="DH23" s="1029"/>
      <c r="DI23" s="1029"/>
      <c r="DJ23" s="1029"/>
      <c r="DK23" s="1030"/>
      <c r="DL23" s="1028"/>
      <c r="DM23" s="1029"/>
      <c r="DN23" s="1029"/>
      <c r="DO23" s="1029"/>
      <c r="DP23" s="1030"/>
      <c r="DQ23" s="1028"/>
      <c r="DR23" s="1029"/>
      <c r="DS23" s="1029"/>
      <c r="DT23" s="1029"/>
      <c r="DU23" s="1030"/>
      <c r="DV23" s="1031"/>
      <c r="DW23" s="1032"/>
      <c r="DX23" s="1032"/>
      <c r="DY23" s="1032"/>
      <c r="DZ23" s="1033"/>
      <c r="EA23" s="234"/>
    </row>
    <row r="24" spans="1:131" s="235" customFormat="1" ht="26.25" customHeight="1" x14ac:dyDescent="0.15">
      <c r="A24" s="1099" t="s">
        <v>379</v>
      </c>
      <c r="B24" s="1099"/>
      <c r="C24" s="1099"/>
      <c r="D24" s="1099"/>
      <c r="E24" s="1099"/>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232"/>
      <c r="BA24" s="232"/>
      <c r="BB24" s="232"/>
      <c r="BC24" s="232"/>
      <c r="BD24" s="232"/>
      <c r="BE24" s="233"/>
      <c r="BF24" s="233"/>
      <c r="BG24" s="233"/>
      <c r="BH24" s="233"/>
      <c r="BI24" s="233"/>
      <c r="BJ24" s="233"/>
      <c r="BK24" s="233"/>
      <c r="BL24" s="233"/>
      <c r="BM24" s="233"/>
      <c r="BN24" s="233"/>
      <c r="BO24" s="233"/>
      <c r="BP24" s="233"/>
      <c r="BQ24" s="238">
        <v>18</v>
      </c>
      <c r="BR24" s="239"/>
      <c r="BS24" s="1031"/>
      <c r="BT24" s="1032"/>
      <c r="BU24" s="1032"/>
      <c r="BV24" s="1032"/>
      <c r="BW24" s="1032"/>
      <c r="BX24" s="1032"/>
      <c r="BY24" s="1032"/>
      <c r="BZ24" s="1032"/>
      <c r="CA24" s="1032"/>
      <c r="CB24" s="1032"/>
      <c r="CC24" s="1032"/>
      <c r="CD24" s="1032"/>
      <c r="CE24" s="1032"/>
      <c r="CF24" s="1032"/>
      <c r="CG24" s="1053"/>
      <c r="CH24" s="1028"/>
      <c r="CI24" s="1029"/>
      <c r="CJ24" s="1029"/>
      <c r="CK24" s="1029"/>
      <c r="CL24" s="1030"/>
      <c r="CM24" s="1028"/>
      <c r="CN24" s="1029"/>
      <c r="CO24" s="1029"/>
      <c r="CP24" s="1029"/>
      <c r="CQ24" s="1030"/>
      <c r="CR24" s="1028"/>
      <c r="CS24" s="1029"/>
      <c r="CT24" s="1029"/>
      <c r="CU24" s="1029"/>
      <c r="CV24" s="1030"/>
      <c r="CW24" s="1028"/>
      <c r="CX24" s="1029"/>
      <c r="CY24" s="1029"/>
      <c r="CZ24" s="1029"/>
      <c r="DA24" s="1030"/>
      <c r="DB24" s="1028"/>
      <c r="DC24" s="1029"/>
      <c r="DD24" s="1029"/>
      <c r="DE24" s="1029"/>
      <c r="DF24" s="1030"/>
      <c r="DG24" s="1028"/>
      <c r="DH24" s="1029"/>
      <c r="DI24" s="1029"/>
      <c r="DJ24" s="1029"/>
      <c r="DK24" s="1030"/>
      <c r="DL24" s="1028"/>
      <c r="DM24" s="1029"/>
      <c r="DN24" s="1029"/>
      <c r="DO24" s="1029"/>
      <c r="DP24" s="1030"/>
      <c r="DQ24" s="1028"/>
      <c r="DR24" s="1029"/>
      <c r="DS24" s="1029"/>
      <c r="DT24" s="1029"/>
      <c r="DU24" s="1030"/>
      <c r="DV24" s="1031"/>
      <c r="DW24" s="1032"/>
      <c r="DX24" s="1032"/>
      <c r="DY24" s="1032"/>
      <c r="DZ24" s="1033"/>
      <c r="EA24" s="234"/>
    </row>
    <row r="25" spans="1:131" ht="26.25" customHeight="1" thickBot="1" x14ac:dyDescent="0.2">
      <c r="A25" s="1098" t="s">
        <v>380</v>
      </c>
      <c r="B25" s="1098"/>
      <c r="C25" s="1098"/>
      <c r="D25" s="1098"/>
      <c r="E25" s="1098"/>
      <c r="F25" s="1098"/>
      <c r="G25" s="1098"/>
      <c r="H25" s="1098"/>
      <c r="I25" s="1098"/>
      <c r="J25" s="1098"/>
      <c r="K25" s="1098"/>
      <c r="L25" s="1098"/>
      <c r="M25" s="1098"/>
      <c r="N25" s="1098"/>
      <c r="O25" s="1098"/>
      <c r="P25" s="1098"/>
      <c r="Q25" s="1098"/>
      <c r="R25" s="1098"/>
      <c r="S25" s="1098"/>
      <c r="T25" s="1098"/>
      <c r="U25" s="1098"/>
      <c r="V25" s="1098"/>
      <c r="W25" s="1098"/>
      <c r="X25" s="1098"/>
      <c r="Y25" s="1098"/>
      <c r="Z25" s="1098"/>
      <c r="AA25" s="1098"/>
      <c r="AB25" s="1098"/>
      <c r="AC25" s="1098"/>
      <c r="AD25" s="1098"/>
      <c r="AE25" s="1098"/>
      <c r="AF25" s="1098"/>
      <c r="AG25" s="1098"/>
      <c r="AH25" s="1098"/>
      <c r="AI25" s="1098"/>
      <c r="AJ25" s="1098"/>
      <c r="AK25" s="1098"/>
      <c r="AL25" s="1098"/>
      <c r="AM25" s="1098"/>
      <c r="AN25" s="1098"/>
      <c r="AO25" s="1098"/>
      <c r="AP25" s="1098"/>
      <c r="AQ25" s="1098"/>
      <c r="AR25" s="1098"/>
      <c r="AS25" s="1098"/>
      <c r="AT25" s="1098"/>
      <c r="AU25" s="1098"/>
      <c r="AV25" s="1098"/>
      <c r="AW25" s="1098"/>
      <c r="AX25" s="1098"/>
      <c r="AY25" s="1098"/>
      <c r="AZ25" s="1098"/>
      <c r="BA25" s="1098"/>
      <c r="BB25" s="1098"/>
      <c r="BC25" s="1098"/>
      <c r="BD25" s="1098"/>
      <c r="BE25" s="1098"/>
      <c r="BF25" s="1098"/>
      <c r="BG25" s="1098"/>
      <c r="BH25" s="1098"/>
      <c r="BI25" s="1098"/>
      <c r="BJ25" s="232"/>
      <c r="BK25" s="232"/>
      <c r="BL25" s="232"/>
      <c r="BM25" s="232"/>
      <c r="BN25" s="232"/>
      <c r="BO25" s="241"/>
      <c r="BP25" s="241"/>
      <c r="BQ25" s="238">
        <v>19</v>
      </c>
      <c r="BR25" s="239"/>
      <c r="BS25" s="1031"/>
      <c r="BT25" s="1032"/>
      <c r="BU25" s="1032"/>
      <c r="BV25" s="1032"/>
      <c r="BW25" s="1032"/>
      <c r="BX25" s="1032"/>
      <c r="BY25" s="1032"/>
      <c r="BZ25" s="1032"/>
      <c r="CA25" s="1032"/>
      <c r="CB25" s="1032"/>
      <c r="CC25" s="1032"/>
      <c r="CD25" s="1032"/>
      <c r="CE25" s="1032"/>
      <c r="CF25" s="1032"/>
      <c r="CG25" s="1053"/>
      <c r="CH25" s="1028"/>
      <c r="CI25" s="1029"/>
      <c r="CJ25" s="1029"/>
      <c r="CK25" s="1029"/>
      <c r="CL25" s="1030"/>
      <c r="CM25" s="1028"/>
      <c r="CN25" s="1029"/>
      <c r="CO25" s="1029"/>
      <c r="CP25" s="1029"/>
      <c r="CQ25" s="1030"/>
      <c r="CR25" s="1028"/>
      <c r="CS25" s="1029"/>
      <c r="CT25" s="1029"/>
      <c r="CU25" s="1029"/>
      <c r="CV25" s="1030"/>
      <c r="CW25" s="1028"/>
      <c r="CX25" s="1029"/>
      <c r="CY25" s="1029"/>
      <c r="CZ25" s="1029"/>
      <c r="DA25" s="1030"/>
      <c r="DB25" s="1028"/>
      <c r="DC25" s="1029"/>
      <c r="DD25" s="1029"/>
      <c r="DE25" s="1029"/>
      <c r="DF25" s="1030"/>
      <c r="DG25" s="1028"/>
      <c r="DH25" s="1029"/>
      <c r="DI25" s="1029"/>
      <c r="DJ25" s="1029"/>
      <c r="DK25" s="1030"/>
      <c r="DL25" s="1028"/>
      <c r="DM25" s="1029"/>
      <c r="DN25" s="1029"/>
      <c r="DO25" s="1029"/>
      <c r="DP25" s="1030"/>
      <c r="DQ25" s="1028"/>
      <c r="DR25" s="1029"/>
      <c r="DS25" s="1029"/>
      <c r="DT25" s="1029"/>
      <c r="DU25" s="1030"/>
      <c r="DV25" s="1031"/>
      <c r="DW25" s="1032"/>
      <c r="DX25" s="1032"/>
      <c r="DY25" s="1032"/>
      <c r="DZ25" s="1033"/>
      <c r="EA25" s="230"/>
    </row>
    <row r="26" spans="1:131" ht="26.25" customHeight="1" x14ac:dyDescent="0.15">
      <c r="A26" s="1034" t="s">
        <v>357</v>
      </c>
      <c r="B26" s="1035"/>
      <c r="C26" s="1035"/>
      <c r="D26" s="1035"/>
      <c r="E26" s="1035"/>
      <c r="F26" s="1035"/>
      <c r="G26" s="1035"/>
      <c r="H26" s="1035"/>
      <c r="I26" s="1035"/>
      <c r="J26" s="1035"/>
      <c r="K26" s="1035"/>
      <c r="L26" s="1035"/>
      <c r="M26" s="1035"/>
      <c r="N26" s="1035"/>
      <c r="O26" s="1035"/>
      <c r="P26" s="1036"/>
      <c r="Q26" s="1040" t="s">
        <v>381</v>
      </c>
      <c r="R26" s="1041"/>
      <c r="S26" s="1041"/>
      <c r="T26" s="1041"/>
      <c r="U26" s="1042"/>
      <c r="V26" s="1040" t="s">
        <v>382</v>
      </c>
      <c r="W26" s="1041"/>
      <c r="X26" s="1041"/>
      <c r="Y26" s="1041"/>
      <c r="Z26" s="1042"/>
      <c r="AA26" s="1040" t="s">
        <v>383</v>
      </c>
      <c r="AB26" s="1041"/>
      <c r="AC26" s="1041"/>
      <c r="AD26" s="1041"/>
      <c r="AE26" s="1041"/>
      <c r="AF26" s="1094" t="s">
        <v>384</v>
      </c>
      <c r="AG26" s="1047"/>
      <c r="AH26" s="1047"/>
      <c r="AI26" s="1047"/>
      <c r="AJ26" s="1095"/>
      <c r="AK26" s="1041" t="s">
        <v>385</v>
      </c>
      <c r="AL26" s="1041"/>
      <c r="AM26" s="1041"/>
      <c r="AN26" s="1041"/>
      <c r="AO26" s="1042"/>
      <c r="AP26" s="1040" t="s">
        <v>386</v>
      </c>
      <c r="AQ26" s="1041"/>
      <c r="AR26" s="1041"/>
      <c r="AS26" s="1041"/>
      <c r="AT26" s="1042"/>
      <c r="AU26" s="1040" t="s">
        <v>387</v>
      </c>
      <c r="AV26" s="1041"/>
      <c r="AW26" s="1041"/>
      <c r="AX26" s="1041"/>
      <c r="AY26" s="1042"/>
      <c r="AZ26" s="1040" t="s">
        <v>388</v>
      </c>
      <c r="BA26" s="1041"/>
      <c r="BB26" s="1041"/>
      <c r="BC26" s="1041"/>
      <c r="BD26" s="1042"/>
      <c r="BE26" s="1040" t="s">
        <v>364</v>
      </c>
      <c r="BF26" s="1041"/>
      <c r="BG26" s="1041"/>
      <c r="BH26" s="1041"/>
      <c r="BI26" s="1054"/>
      <c r="BJ26" s="232"/>
      <c r="BK26" s="232"/>
      <c r="BL26" s="232"/>
      <c r="BM26" s="232"/>
      <c r="BN26" s="232"/>
      <c r="BO26" s="241"/>
      <c r="BP26" s="241"/>
      <c r="BQ26" s="238">
        <v>20</v>
      </c>
      <c r="BR26" s="239"/>
      <c r="BS26" s="1031"/>
      <c r="BT26" s="1032"/>
      <c r="BU26" s="1032"/>
      <c r="BV26" s="1032"/>
      <c r="BW26" s="1032"/>
      <c r="BX26" s="1032"/>
      <c r="BY26" s="1032"/>
      <c r="BZ26" s="1032"/>
      <c r="CA26" s="1032"/>
      <c r="CB26" s="1032"/>
      <c r="CC26" s="1032"/>
      <c r="CD26" s="1032"/>
      <c r="CE26" s="1032"/>
      <c r="CF26" s="1032"/>
      <c r="CG26" s="1053"/>
      <c r="CH26" s="1028"/>
      <c r="CI26" s="1029"/>
      <c r="CJ26" s="1029"/>
      <c r="CK26" s="1029"/>
      <c r="CL26" s="1030"/>
      <c r="CM26" s="1028"/>
      <c r="CN26" s="1029"/>
      <c r="CO26" s="1029"/>
      <c r="CP26" s="1029"/>
      <c r="CQ26" s="1030"/>
      <c r="CR26" s="1028"/>
      <c r="CS26" s="1029"/>
      <c r="CT26" s="1029"/>
      <c r="CU26" s="1029"/>
      <c r="CV26" s="1030"/>
      <c r="CW26" s="1028"/>
      <c r="CX26" s="1029"/>
      <c r="CY26" s="1029"/>
      <c r="CZ26" s="1029"/>
      <c r="DA26" s="1030"/>
      <c r="DB26" s="1028"/>
      <c r="DC26" s="1029"/>
      <c r="DD26" s="1029"/>
      <c r="DE26" s="1029"/>
      <c r="DF26" s="1030"/>
      <c r="DG26" s="1028"/>
      <c r="DH26" s="1029"/>
      <c r="DI26" s="1029"/>
      <c r="DJ26" s="1029"/>
      <c r="DK26" s="1030"/>
      <c r="DL26" s="1028"/>
      <c r="DM26" s="1029"/>
      <c r="DN26" s="1029"/>
      <c r="DO26" s="1029"/>
      <c r="DP26" s="1030"/>
      <c r="DQ26" s="1028"/>
      <c r="DR26" s="1029"/>
      <c r="DS26" s="1029"/>
      <c r="DT26" s="1029"/>
      <c r="DU26" s="1030"/>
      <c r="DV26" s="1031"/>
      <c r="DW26" s="1032"/>
      <c r="DX26" s="1032"/>
      <c r="DY26" s="1032"/>
      <c r="DZ26" s="1033"/>
      <c r="EA26" s="230"/>
    </row>
    <row r="27" spans="1:131" ht="26.25" customHeight="1" thickBot="1" x14ac:dyDescent="0.2">
      <c r="A27" s="1037"/>
      <c r="B27" s="1038"/>
      <c r="C27" s="1038"/>
      <c r="D27" s="1038"/>
      <c r="E27" s="1038"/>
      <c r="F27" s="1038"/>
      <c r="G27" s="1038"/>
      <c r="H27" s="1038"/>
      <c r="I27" s="1038"/>
      <c r="J27" s="1038"/>
      <c r="K27" s="1038"/>
      <c r="L27" s="1038"/>
      <c r="M27" s="1038"/>
      <c r="N27" s="1038"/>
      <c r="O27" s="1038"/>
      <c r="P27" s="1039"/>
      <c r="Q27" s="1043"/>
      <c r="R27" s="1044"/>
      <c r="S27" s="1044"/>
      <c r="T27" s="1044"/>
      <c r="U27" s="1045"/>
      <c r="V27" s="1043"/>
      <c r="W27" s="1044"/>
      <c r="X27" s="1044"/>
      <c r="Y27" s="1044"/>
      <c r="Z27" s="1045"/>
      <c r="AA27" s="1043"/>
      <c r="AB27" s="1044"/>
      <c r="AC27" s="1044"/>
      <c r="AD27" s="1044"/>
      <c r="AE27" s="1044"/>
      <c r="AF27" s="1096"/>
      <c r="AG27" s="1050"/>
      <c r="AH27" s="1050"/>
      <c r="AI27" s="1050"/>
      <c r="AJ27" s="1097"/>
      <c r="AK27" s="1044"/>
      <c r="AL27" s="1044"/>
      <c r="AM27" s="1044"/>
      <c r="AN27" s="1044"/>
      <c r="AO27" s="1045"/>
      <c r="AP27" s="1043"/>
      <c r="AQ27" s="1044"/>
      <c r="AR27" s="1044"/>
      <c r="AS27" s="1044"/>
      <c r="AT27" s="1045"/>
      <c r="AU27" s="1043"/>
      <c r="AV27" s="1044"/>
      <c r="AW27" s="1044"/>
      <c r="AX27" s="1044"/>
      <c r="AY27" s="1045"/>
      <c r="AZ27" s="1043"/>
      <c r="BA27" s="1044"/>
      <c r="BB27" s="1044"/>
      <c r="BC27" s="1044"/>
      <c r="BD27" s="1045"/>
      <c r="BE27" s="1043"/>
      <c r="BF27" s="1044"/>
      <c r="BG27" s="1044"/>
      <c r="BH27" s="1044"/>
      <c r="BI27" s="1055"/>
      <c r="BJ27" s="232"/>
      <c r="BK27" s="232"/>
      <c r="BL27" s="232"/>
      <c r="BM27" s="232"/>
      <c r="BN27" s="232"/>
      <c r="BO27" s="241"/>
      <c r="BP27" s="241"/>
      <c r="BQ27" s="238">
        <v>21</v>
      </c>
      <c r="BR27" s="239"/>
      <c r="BS27" s="1031"/>
      <c r="BT27" s="1032"/>
      <c r="BU27" s="1032"/>
      <c r="BV27" s="1032"/>
      <c r="BW27" s="1032"/>
      <c r="BX27" s="1032"/>
      <c r="BY27" s="1032"/>
      <c r="BZ27" s="1032"/>
      <c r="CA27" s="1032"/>
      <c r="CB27" s="1032"/>
      <c r="CC27" s="1032"/>
      <c r="CD27" s="1032"/>
      <c r="CE27" s="1032"/>
      <c r="CF27" s="1032"/>
      <c r="CG27" s="1053"/>
      <c r="CH27" s="1028"/>
      <c r="CI27" s="1029"/>
      <c r="CJ27" s="1029"/>
      <c r="CK27" s="1029"/>
      <c r="CL27" s="1030"/>
      <c r="CM27" s="1028"/>
      <c r="CN27" s="1029"/>
      <c r="CO27" s="1029"/>
      <c r="CP27" s="1029"/>
      <c r="CQ27" s="1030"/>
      <c r="CR27" s="1028"/>
      <c r="CS27" s="1029"/>
      <c r="CT27" s="1029"/>
      <c r="CU27" s="1029"/>
      <c r="CV27" s="1030"/>
      <c r="CW27" s="1028"/>
      <c r="CX27" s="1029"/>
      <c r="CY27" s="1029"/>
      <c r="CZ27" s="1029"/>
      <c r="DA27" s="1030"/>
      <c r="DB27" s="1028"/>
      <c r="DC27" s="1029"/>
      <c r="DD27" s="1029"/>
      <c r="DE27" s="1029"/>
      <c r="DF27" s="1030"/>
      <c r="DG27" s="1028"/>
      <c r="DH27" s="1029"/>
      <c r="DI27" s="1029"/>
      <c r="DJ27" s="1029"/>
      <c r="DK27" s="1030"/>
      <c r="DL27" s="1028"/>
      <c r="DM27" s="1029"/>
      <c r="DN27" s="1029"/>
      <c r="DO27" s="1029"/>
      <c r="DP27" s="1030"/>
      <c r="DQ27" s="1028"/>
      <c r="DR27" s="1029"/>
      <c r="DS27" s="1029"/>
      <c r="DT27" s="1029"/>
      <c r="DU27" s="1030"/>
      <c r="DV27" s="1031"/>
      <c r="DW27" s="1032"/>
      <c r="DX27" s="1032"/>
      <c r="DY27" s="1032"/>
      <c r="DZ27" s="1033"/>
      <c r="EA27" s="230"/>
    </row>
    <row r="28" spans="1:131" ht="26.25" customHeight="1" thickTop="1" x14ac:dyDescent="0.15">
      <c r="A28" s="242">
        <v>1</v>
      </c>
      <c r="B28" s="1086" t="s">
        <v>389</v>
      </c>
      <c r="C28" s="1087"/>
      <c r="D28" s="1087"/>
      <c r="E28" s="1087"/>
      <c r="F28" s="1087"/>
      <c r="G28" s="1087"/>
      <c r="H28" s="1087"/>
      <c r="I28" s="1087"/>
      <c r="J28" s="1087"/>
      <c r="K28" s="1087"/>
      <c r="L28" s="1087"/>
      <c r="M28" s="1087"/>
      <c r="N28" s="1087"/>
      <c r="O28" s="1087"/>
      <c r="P28" s="1088"/>
      <c r="Q28" s="1089">
        <v>5290</v>
      </c>
      <c r="R28" s="1090"/>
      <c r="S28" s="1090"/>
      <c r="T28" s="1090"/>
      <c r="U28" s="1090"/>
      <c r="V28" s="1090">
        <v>5305</v>
      </c>
      <c r="W28" s="1090"/>
      <c r="X28" s="1090"/>
      <c r="Y28" s="1090"/>
      <c r="Z28" s="1090"/>
      <c r="AA28" s="1090">
        <v>-15</v>
      </c>
      <c r="AB28" s="1090"/>
      <c r="AC28" s="1090"/>
      <c r="AD28" s="1090"/>
      <c r="AE28" s="1091"/>
      <c r="AF28" s="1092">
        <v>-15</v>
      </c>
      <c r="AG28" s="1090"/>
      <c r="AH28" s="1090"/>
      <c r="AI28" s="1090"/>
      <c r="AJ28" s="1093"/>
      <c r="AK28" s="1081">
        <v>407</v>
      </c>
      <c r="AL28" s="1082"/>
      <c r="AM28" s="1082"/>
      <c r="AN28" s="1082"/>
      <c r="AO28" s="1082"/>
      <c r="AP28" s="1082" t="s">
        <v>571</v>
      </c>
      <c r="AQ28" s="1082"/>
      <c r="AR28" s="1082"/>
      <c r="AS28" s="1082"/>
      <c r="AT28" s="1082"/>
      <c r="AU28" s="1082" t="s">
        <v>571</v>
      </c>
      <c r="AV28" s="1082"/>
      <c r="AW28" s="1082"/>
      <c r="AX28" s="1082"/>
      <c r="AY28" s="1082"/>
      <c r="AZ28" s="1083" t="s">
        <v>578</v>
      </c>
      <c r="BA28" s="1083"/>
      <c r="BB28" s="1083"/>
      <c r="BC28" s="1083"/>
      <c r="BD28" s="1083"/>
      <c r="BE28" s="1084"/>
      <c r="BF28" s="1084"/>
      <c r="BG28" s="1084"/>
      <c r="BH28" s="1084"/>
      <c r="BI28" s="1085"/>
      <c r="BJ28" s="232"/>
      <c r="BK28" s="232"/>
      <c r="BL28" s="232"/>
      <c r="BM28" s="232"/>
      <c r="BN28" s="232"/>
      <c r="BO28" s="241"/>
      <c r="BP28" s="241"/>
      <c r="BQ28" s="238">
        <v>22</v>
      </c>
      <c r="BR28" s="239"/>
      <c r="BS28" s="1031"/>
      <c r="BT28" s="1032"/>
      <c r="BU28" s="1032"/>
      <c r="BV28" s="1032"/>
      <c r="BW28" s="1032"/>
      <c r="BX28" s="1032"/>
      <c r="BY28" s="1032"/>
      <c r="BZ28" s="1032"/>
      <c r="CA28" s="1032"/>
      <c r="CB28" s="1032"/>
      <c r="CC28" s="1032"/>
      <c r="CD28" s="1032"/>
      <c r="CE28" s="1032"/>
      <c r="CF28" s="1032"/>
      <c r="CG28" s="1053"/>
      <c r="CH28" s="1028"/>
      <c r="CI28" s="1029"/>
      <c r="CJ28" s="1029"/>
      <c r="CK28" s="1029"/>
      <c r="CL28" s="1030"/>
      <c r="CM28" s="1028"/>
      <c r="CN28" s="1029"/>
      <c r="CO28" s="1029"/>
      <c r="CP28" s="1029"/>
      <c r="CQ28" s="1030"/>
      <c r="CR28" s="1028"/>
      <c r="CS28" s="1029"/>
      <c r="CT28" s="1029"/>
      <c r="CU28" s="1029"/>
      <c r="CV28" s="1030"/>
      <c r="CW28" s="1028"/>
      <c r="CX28" s="1029"/>
      <c r="CY28" s="1029"/>
      <c r="CZ28" s="1029"/>
      <c r="DA28" s="1030"/>
      <c r="DB28" s="1028"/>
      <c r="DC28" s="1029"/>
      <c r="DD28" s="1029"/>
      <c r="DE28" s="1029"/>
      <c r="DF28" s="1030"/>
      <c r="DG28" s="1028"/>
      <c r="DH28" s="1029"/>
      <c r="DI28" s="1029"/>
      <c r="DJ28" s="1029"/>
      <c r="DK28" s="1030"/>
      <c r="DL28" s="1028"/>
      <c r="DM28" s="1029"/>
      <c r="DN28" s="1029"/>
      <c r="DO28" s="1029"/>
      <c r="DP28" s="1030"/>
      <c r="DQ28" s="1028"/>
      <c r="DR28" s="1029"/>
      <c r="DS28" s="1029"/>
      <c r="DT28" s="1029"/>
      <c r="DU28" s="1030"/>
      <c r="DV28" s="1031"/>
      <c r="DW28" s="1032"/>
      <c r="DX28" s="1032"/>
      <c r="DY28" s="1032"/>
      <c r="DZ28" s="1033"/>
      <c r="EA28" s="230"/>
    </row>
    <row r="29" spans="1:131" ht="26.25" customHeight="1" x14ac:dyDescent="0.15">
      <c r="A29" s="242">
        <v>2</v>
      </c>
      <c r="B29" s="1069" t="s">
        <v>390</v>
      </c>
      <c r="C29" s="1070"/>
      <c r="D29" s="1070"/>
      <c r="E29" s="1070"/>
      <c r="F29" s="1070"/>
      <c r="G29" s="1070"/>
      <c r="H29" s="1070"/>
      <c r="I29" s="1070"/>
      <c r="J29" s="1070"/>
      <c r="K29" s="1070"/>
      <c r="L29" s="1070"/>
      <c r="M29" s="1070"/>
      <c r="N29" s="1070"/>
      <c r="O29" s="1070"/>
      <c r="P29" s="1071"/>
      <c r="Q29" s="1077">
        <v>267</v>
      </c>
      <c r="R29" s="1078"/>
      <c r="S29" s="1078"/>
      <c r="T29" s="1078"/>
      <c r="U29" s="1078"/>
      <c r="V29" s="1078">
        <v>265</v>
      </c>
      <c r="W29" s="1078"/>
      <c r="X29" s="1078"/>
      <c r="Y29" s="1078"/>
      <c r="Z29" s="1078"/>
      <c r="AA29" s="1078">
        <v>1</v>
      </c>
      <c r="AB29" s="1078"/>
      <c r="AC29" s="1078"/>
      <c r="AD29" s="1078"/>
      <c r="AE29" s="1079"/>
      <c r="AF29" s="1074">
        <v>1</v>
      </c>
      <c r="AG29" s="1075"/>
      <c r="AH29" s="1075"/>
      <c r="AI29" s="1075"/>
      <c r="AJ29" s="1076"/>
      <c r="AK29" s="1016">
        <v>27</v>
      </c>
      <c r="AL29" s="1007"/>
      <c r="AM29" s="1007"/>
      <c r="AN29" s="1007"/>
      <c r="AO29" s="1007"/>
      <c r="AP29" s="1007">
        <v>5</v>
      </c>
      <c r="AQ29" s="1007"/>
      <c r="AR29" s="1007"/>
      <c r="AS29" s="1007"/>
      <c r="AT29" s="1007"/>
      <c r="AU29" s="1007" t="s">
        <v>571</v>
      </c>
      <c r="AV29" s="1007"/>
      <c r="AW29" s="1007"/>
      <c r="AX29" s="1007"/>
      <c r="AY29" s="1007"/>
      <c r="AZ29" s="1080" t="s">
        <v>571</v>
      </c>
      <c r="BA29" s="1080"/>
      <c r="BB29" s="1080"/>
      <c r="BC29" s="1080"/>
      <c r="BD29" s="1080"/>
      <c r="BE29" s="1008"/>
      <c r="BF29" s="1008"/>
      <c r="BG29" s="1008"/>
      <c r="BH29" s="1008"/>
      <c r="BI29" s="1009"/>
      <c r="BJ29" s="232"/>
      <c r="BK29" s="232"/>
      <c r="BL29" s="232"/>
      <c r="BM29" s="232"/>
      <c r="BN29" s="232"/>
      <c r="BO29" s="241"/>
      <c r="BP29" s="241"/>
      <c r="BQ29" s="238">
        <v>23</v>
      </c>
      <c r="BR29" s="239"/>
      <c r="BS29" s="1031"/>
      <c r="BT29" s="1032"/>
      <c r="BU29" s="1032"/>
      <c r="BV29" s="1032"/>
      <c r="BW29" s="1032"/>
      <c r="BX29" s="1032"/>
      <c r="BY29" s="1032"/>
      <c r="BZ29" s="1032"/>
      <c r="CA29" s="1032"/>
      <c r="CB29" s="1032"/>
      <c r="CC29" s="1032"/>
      <c r="CD29" s="1032"/>
      <c r="CE29" s="1032"/>
      <c r="CF29" s="1032"/>
      <c r="CG29" s="1053"/>
      <c r="CH29" s="1028"/>
      <c r="CI29" s="1029"/>
      <c r="CJ29" s="1029"/>
      <c r="CK29" s="1029"/>
      <c r="CL29" s="1030"/>
      <c r="CM29" s="1028"/>
      <c r="CN29" s="1029"/>
      <c r="CO29" s="1029"/>
      <c r="CP29" s="1029"/>
      <c r="CQ29" s="1030"/>
      <c r="CR29" s="1028"/>
      <c r="CS29" s="1029"/>
      <c r="CT29" s="1029"/>
      <c r="CU29" s="1029"/>
      <c r="CV29" s="1030"/>
      <c r="CW29" s="1028"/>
      <c r="CX29" s="1029"/>
      <c r="CY29" s="1029"/>
      <c r="CZ29" s="1029"/>
      <c r="DA29" s="1030"/>
      <c r="DB29" s="1028"/>
      <c r="DC29" s="1029"/>
      <c r="DD29" s="1029"/>
      <c r="DE29" s="1029"/>
      <c r="DF29" s="1030"/>
      <c r="DG29" s="1028"/>
      <c r="DH29" s="1029"/>
      <c r="DI29" s="1029"/>
      <c r="DJ29" s="1029"/>
      <c r="DK29" s="1030"/>
      <c r="DL29" s="1028"/>
      <c r="DM29" s="1029"/>
      <c r="DN29" s="1029"/>
      <c r="DO29" s="1029"/>
      <c r="DP29" s="1030"/>
      <c r="DQ29" s="1028"/>
      <c r="DR29" s="1029"/>
      <c r="DS29" s="1029"/>
      <c r="DT29" s="1029"/>
      <c r="DU29" s="1030"/>
      <c r="DV29" s="1031"/>
      <c r="DW29" s="1032"/>
      <c r="DX29" s="1032"/>
      <c r="DY29" s="1032"/>
      <c r="DZ29" s="1033"/>
      <c r="EA29" s="230"/>
    </row>
    <row r="30" spans="1:131" ht="26.25" customHeight="1" x14ac:dyDescent="0.15">
      <c r="A30" s="242">
        <v>3</v>
      </c>
      <c r="B30" s="1069" t="s">
        <v>391</v>
      </c>
      <c r="C30" s="1070"/>
      <c r="D30" s="1070"/>
      <c r="E30" s="1070"/>
      <c r="F30" s="1070"/>
      <c r="G30" s="1070"/>
      <c r="H30" s="1070"/>
      <c r="I30" s="1070"/>
      <c r="J30" s="1070"/>
      <c r="K30" s="1070"/>
      <c r="L30" s="1070"/>
      <c r="M30" s="1070"/>
      <c r="N30" s="1070"/>
      <c r="O30" s="1070"/>
      <c r="P30" s="1071"/>
      <c r="Q30" s="1077">
        <v>6856</v>
      </c>
      <c r="R30" s="1078"/>
      <c r="S30" s="1078"/>
      <c r="T30" s="1078"/>
      <c r="U30" s="1078"/>
      <c r="V30" s="1078">
        <v>6728</v>
      </c>
      <c r="W30" s="1078"/>
      <c r="X30" s="1078"/>
      <c r="Y30" s="1078"/>
      <c r="Z30" s="1078"/>
      <c r="AA30" s="1078">
        <v>128</v>
      </c>
      <c r="AB30" s="1078"/>
      <c r="AC30" s="1078"/>
      <c r="AD30" s="1078"/>
      <c r="AE30" s="1079"/>
      <c r="AF30" s="1074">
        <v>128</v>
      </c>
      <c r="AG30" s="1075"/>
      <c r="AH30" s="1075"/>
      <c r="AI30" s="1075"/>
      <c r="AJ30" s="1076"/>
      <c r="AK30" s="1016">
        <v>1018</v>
      </c>
      <c r="AL30" s="1007"/>
      <c r="AM30" s="1007"/>
      <c r="AN30" s="1007"/>
      <c r="AO30" s="1007"/>
      <c r="AP30" s="1007" t="s">
        <v>571</v>
      </c>
      <c r="AQ30" s="1007"/>
      <c r="AR30" s="1007"/>
      <c r="AS30" s="1007"/>
      <c r="AT30" s="1007"/>
      <c r="AU30" s="1007" t="s">
        <v>571</v>
      </c>
      <c r="AV30" s="1007"/>
      <c r="AW30" s="1007"/>
      <c r="AX30" s="1007"/>
      <c r="AY30" s="1007"/>
      <c r="AZ30" s="1080" t="s">
        <v>571</v>
      </c>
      <c r="BA30" s="1080"/>
      <c r="BB30" s="1080"/>
      <c r="BC30" s="1080"/>
      <c r="BD30" s="1080"/>
      <c r="BE30" s="1008"/>
      <c r="BF30" s="1008"/>
      <c r="BG30" s="1008"/>
      <c r="BH30" s="1008"/>
      <c r="BI30" s="1009"/>
      <c r="BJ30" s="232"/>
      <c r="BK30" s="232"/>
      <c r="BL30" s="232"/>
      <c r="BM30" s="232"/>
      <c r="BN30" s="232"/>
      <c r="BO30" s="241"/>
      <c r="BP30" s="241"/>
      <c r="BQ30" s="238">
        <v>24</v>
      </c>
      <c r="BR30" s="239"/>
      <c r="BS30" s="1031"/>
      <c r="BT30" s="1032"/>
      <c r="BU30" s="1032"/>
      <c r="BV30" s="1032"/>
      <c r="BW30" s="1032"/>
      <c r="BX30" s="1032"/>
      <c r="BY30" s="1032"/>
      <c r="BZ30" s="1032"/>
      <c r="CA30" s="1032"/>
      <c r="CB30" s="1032"/>
      <c r="CC30" s="1032"/>
      <c r="CD30" s="1032"/>
      <c r="CE30" s="1032"/>
      <c r="CF30" s="1032"/>
      <c r="CG30" s="1053"/>
      <c r="CH30" s="1028"/>
      <c r="CI30" s="1029"/>
      <c r="CJ30" s="1029"/>
      <c r="CK30" s="1029"/>
      <c r="CL30" s="1030"/>
      <c r="CM30" s="1028"/>
      <c r="CN30" s="1029"/>
      <c r="CO30" s="1029"/>
      <c r="CP30" s="1029"/>
      <c r="CQ30" s="1030"/>
      <c r="CR30" s="1028"/>
      <c r="CS30" s="1029"/>
      <c r="CT30" s="1029"/>
      <c r="CU30" s="1029"/>
      <c r="CV30" s="1030"/>
      <c r="CW30" s="1028"/>
      <c r="CX30" s="1029"/>
      <c r="CY30" s="1029"/>
      <c r="CZ30" s="1029"/>
      <c r="DA30" s="1030"/>
      <c r="DB30" s="1028"/>
      <c r="DC30" s="1029"/>
      <c r="DD30" s="1029"/>
      <c r="DE30" s="1029"/>
      <c r="DF30" s="1030"/>
      <c r="DG30" s="1028"/>
      <c r="DH30" s="1029"/>
      <c r="DI30" s="1029"/>
      <c r="DJ30" s="1029"/>
      <c r="DK30" s="1030"/>
      <c r="DL30" s="1028"/>
      <c r="DM30" s="1029"/>
      <c r="DN30" s="1029"/>
      <c r="DO30" s="1029"/>
      <c r="DP30" s="1030"/>
      <c r="DQ30" s="1028"/>
      <c r="DR30" s="1029"/>
      <c r="DS30" s="1029"/>
      <c r="DT30" s="1029"/>
      <c r="DU30" s="1030"/>
      <c r="DV30" s="1031"/>
      <c r="DW30" s="1032"/>
      <c r="DX30" s="1032"/>
      <c r="DY30" s="1032"/>
      <c r="DZ30" s="1033"/>
      <c r="EA30" s="230"/>
    </row>
    <row r="31" spans="1:131" ht="26.25" customHeight="1" x14ac:dyDescent="0.15">
      <c r="A31" s="242">
        <v>4</v>
      </c>
      <c r="B31" s="1069" t="s">
        <v>392</v>
      </c>
      <c r="C31" s="1070"/>
      <c r="D31" s="1070"/>
      <c r="E31" s="1070"/>
      <c r="F31" s="1070"/>
      <c r="G31" s="1070"/>
      <c r="H31" s="1070"/>
      <c r="I31" s="1070"/>
      <c r="J31" s="1070"/>
      <c r="K31" s="1070"/>
      <c r="L31" s="1070"/>
      <c r="M31" s="1070"/>
      <c r="N31" s="1070"/>
      <c r="O31" s="1070"/>
      <c r="P31" s="1071"/>
      <c r="Q31" s="1077">
        <v>878</v>
      </c>
      <c r="R31" s="1078"/>
      <c r="S31" s="1078"/>
      <c r="T31" s="1078"/>
      <c r="U31" s="1078"/>
      <c r="V31" s="1078">
        <v>863</v>
      </c>
      <c r="W31" s="1078"/>
      <c r="X31" s="1078"/>
      <c r="Y31" s="1078"/>
      <c r="Z31" s="1078"/>
      <c r="AA31" s="1078">
        <v>15</v>
      </c>
      <c r="AB31" s="1078"/>
      <c r="AC31" s="1078"/>
      <c r="AD31" s="1078"/>
      <c r="AE31" s="1079"/>
      <c r="AF31" s="1074">
        <v>15</v>
      </c>
      <c r="AG31" s="1075"/>
      <c r="AH31" s="1075"/>
      <c r="AI31" s="1075"/>
      <c r="AJ31" s="1076"/>
      <c r="AK31" s="1016">
        <v>231</v>
      </c>
      <c r="AL31" s="1007"/>
      <c r="AM31" s="1007"/>
      <c r="AN31" s="1007"/>
      <c r="AO31" s="1007"/>
      <c r="AP31" s="1007" t="s">
        <v>571</v>
      </c>
      <c r="AQ31" s="1007"/>
      <c r="AR31" s="1007"/>
      <c r="AS31" s="1007"/>
      <c r="AT31" s="1007"/>
      <c r="AU31" s="1007" t="s">
        <v>571</v>
      </c>
      <c r="AV31" s="1007"/>
      <c r="AW31" s="1007"/>
      <c r="AX31" s="1007"/>
      <c r="AY31" s="1007"/>
      <c r="AZ31" s="1080" t="s">
        <v>571</v>
      </c>
      <c r="BA31" s="1080"/>
      <c r="BB31" s="1080"/>
      <c r="BC31" s="1080"/>
      <c r="BD31" s="1080"/>
      <c r="BE31" s="1008"/>
      <c r="BF31" s="1008"/>
      <c r="BG31" s="1008"/>
      <c r="BH31" s="1008"/>
      <c r="BI31" s="1009"/>
      <c r="BJ31" s="232"/>
      <c r="BK31" s="232"/>
      <c r="BL31" s="232"/>
      <c r="BM31" s="232"/>
      <c r="BN31" s="232"/>
      <c r="BO31" s="241"/>
      <c r="BP31" s="241"/>
      <c r="BQ31" s="238">
        <v>25</v>
      </c>
      <c r="BR31" s="239"/>
      <c r="BS31" s="1031"/>
      <c r="BT31" s="1032"/>
      <c r="BU31" s="1032"/>
      <c r="BV31" s="1032"/>
      <c r="BW31" s="1032"/>
      <c r="BX31" s="1032"/>
      <c r="BY31" s="1032"/>
      <c r="BZ31" s="1032"/>
      <c r="CA31" s="1032"/>
      <c r="CB31" s="1032"/>
      <c r="CC31" s="1032"/>
      <c r="CD31" s="1032"/>
      <c r="CE31" s="1032"/>
      <c r="CF31" s="1032"/>
      <c r="CG31" s="1053"/>
      <c r="CH31" s="1028"/>
      <c r="CI31" s="1029"/>
      <c r="CJ31" s="1029"/>
      <c r="CK31" s="1029"/>
      <c r="CL31" s="1030"/>
      <c r="CM31" s="1028"/>
      <c r="CN31" s="1029"/>
      <c r="CO31" s="1029"/>
      <c r="CP31" s="1029"/>
      <c r="CQ31" s="1030"/>
      <c r="CR31" s="1028"/>
      <c r="CS31" s="1029"/>
      <c r="CT31" s="1029"/>
      <c r="CU31" s="1029"/>
      <c r="CV31" s="1030"/>
      <c r="CW31" s="1028"/>
      <c r="CX31" s="1029"/>
      <c r="CY31" s="1029"/>
      <c r="CZ31" s="1029"/>
      <c r="DA31" s="1030"/>
      <c r="DB31" s="1028"/>
      <c r="DC31" s="1029"/>
      <c r="DD31" s="1029"/>
      <c r="DE31" s="1029"/>
      <c r="DF31" s="1030"/>
      <c r="DG31" s="1028"/>
      <c r="DH31" s="1029"/>
      <c r="DI31" s="1029"/>
      <c r="DJ31" s="1029"/>
      <c r="DK31" s="1030"/>
      <c r="DL31" s="1028"/>
      <c r="DM31" s="1029"/>
      <c r="DN31" s="1029"/>
      <c r="DO31" s="1029"/>
      <c r="DP31" s="1030"/>
      <c r="DQ31" s="1028"/>
      <c r="DR31" s="1029"/>
      <c r="DS31" s="1029"/>
      <c r="DT31" s="1029"/>
      <c r="DU31" s="1030"/>
      <c r="DV31" s="1031"/>
      <c r="DW31" s="1032"/>
      <c r="DX31" s="1032"/>
      <c r="DY31" s="1032"/>
      <c r="DZ31" s="1033"/>
      <c r="EA31" s="230"/>
    </row>
    <row r="32" spans="1:131" ht="26.25" customHeight="1" x14ac:dyDescent="0.15">
      <c r="A32" s="242">
        <v>5</v>
      </c>
      <c r="B32" s="1069" t="s">
        <v>534</v>
      </c>
      <c r="C32" s="1070"/>
      <c r="D32" s="1070"/>
      <c r="E32" s="1070"/>
      <c r="F32" s="1070"/>
      <c r="G32" s="1070"/>
      <c r="H32" s="1070"/>
      <c r="I32" s="1070"/>
      <c r="J32" s="1070"/>
      <c r="K32" s="1070"/>
      <c r="L32" s="1070"/>
      <c r="M32" s="1070"/>
      <c r="N32" s="1070"/>
      <c r="O32" s="1070"/>
      <c r="P32" s="1071"/>
      <c r="Q32" s="1077">
        <v>10233</v>
      </c>
      <c r="R32" s="1078"/>
      <c r="S32" s="1078"/>
      <c r="T32" s="1078"/>
      <c r="U32" s="1078"/>
      <c r="V32" s="1078">
        <v>10218</v>
      </c>
      <c r="W32" s="1078"/>
      <c r="X32" s="1078"/>
      <c r="Y32" s="1078"/>
      <c r="Z32" s="1078"/>
      <c r="AA32" s="1078">
        <v>15</v>
      </c>
      <c r="AB32" s="1078"/>
      <c r="AC32" s="1078"/>
      <c r="AD32" s="1078"/>
      <c r="AE32" s="1079"/>
      <c r="AF32" s="1074">
        <v>2904</v>
      </c>
      <c r="AG32" s="1075"/>
      <c r="AH32" s="1075"/>
      <c r="AI32" s="1075"/>
      <c r="AJ32" s="1076"/>
      <c r="AK32" s="1016" t="s">
        <v>571</v>
      </c>
      <c r="AL32" s="1007"/>
      <c r="AM32" s="1007"/>
      <c r="AN32" s="1007"/>
      <c r="AO32" s="1007"/>
      <c r="AP32" s="1007">
        <v>1577</v>
      </c>
      <c r="AQ32" s="1007"/>
      <c r="AR32" s="1007"/>
      <c r="AS32" s="1007"/>
      <c r="AT32" s="1007"/>
      <c r="AU32" s="1007">
        <v>596</v>
      </c>
      <c r="AV32" s="1007"/>
      <c r="AW32" s="1007"/>
      <c r="AX32" s="1007"/>
      <c r="AY32" s="1007"/>
      <c r="AZ32" s="1080" t="s">
        <v>571</v>
      </c>
      <c r="BA32" s="1080"/>
      <c r="BB32" s="1080"/>
      <c r="BC32" s="1080"/>
      <c r="BD32" s="1080"/>
      <c r="BE32" s="1008" t="s">
        <v>393</v>
      </c>
      <c r="BF32" s="1008"/>
      <c r="BG32" s="1008"/>
      <c r="BH32" s="1008"/>
      <c r="BI32" s="1009"/>
      <c r="BJ32" s="232"/>
      <c r="BK32" s="232"/>
      <c r="BL32" s="232"/>
      <c r="BM32" s="232"/>
      <c r="BN32" s="232"/>
      <c r="BO32" s="241"/>
      <c r="BP32" s="241"/>
      <c r="BQ32" s="238">
        <v>26</v>
      </c>
      <c r="BR32" s="239"/>
      <c r="BS32" s="1031"/>
      <c r="BT32" s="1032"/>
      <c r="BU32" s="1032"/>
      <c r="BV32" s="1032"/>
      <c r="BW32" s="1032"/>
      <c r="BX32" s="1032"/>
      <c r="BY32" s="1032"/>
      <c r="BZ32" s="1032"/>
      <c r="CA32" s="1032"/>
      <c r="CB32" s="1032"/>
      <c r="CC32" s="1032"/>
      <c r="CD32" s="1032"/>
      <c r="CE32" s="1032"/>
      <c r="CF32" s="1032"/>
      <c r="CG32" s="1053"/>
      <c r="CH32" s="1028"/>
      <c r="CI32" s="1029"/>
      <c r="CJ32" s="1029"/>
      <c r="CK32" s="1029"/>
      <c r="CL32" s="1030"/>
      <c r="CM32" s="1028"/>
      <c r="CN32" s="1029"/>
      <c r="CO32" s="1029"/>
      <c r="CP32" s="1029"/>
      <c r="CQ32" s="1030"/>
      <c r="CR32" s="1028"/>
      <c r="CS32" s="1029"/>
      <c r="CT32" s="1029"/>
      <c r="CU32" s="1029"/>
      <c r="CV32" s="1030"/>
      <c r="CW32" s="1028"/>
      <c r="CX32" s="1029"/>
      <c r="CY32" s="1029"/>
      <c r="CZ32" s="1029"/>
      <c r="DA32" s="1030"/>
      <c r="DB32" s="1028"/>
      <c r="DC32" s="1029"/>
      <c r="DD32" s="1029"/>
      <c r="DE32" s="1029"/>
      <c r="DF32" s="1030"/>
      <c r="DG32" s="1028"/>
      <c r="DH32" s="1029"/>
      <c r="DI32" s="1029"/>
      <c r="DJ32" s="1029"/>
      <c r="DK32" s="1030"/>
      <c r="DL32" s="1028"/>
      <c r="DM32" s="1029"/>
      <c r="DN32" s="1029"/>
      <c r="DO32" s="1029"/>
      <c r="DP32" s="1030"/>
      <c r="DQ32" s="1028"/>
      <c r="DR32" s="1029"/>
      <c r="DS32" s="1029"/>
      <c r="DT32" s="1029"/>
      <c r="DU32" s="1030"/>
      <c r="DV32" s="1031"/>
      <c r="DW32" s="1032"/>
      <c r="DX32" s="1032"/>
      <c r="DY32" s="1032"/>
      <c r="DZ32" s="1033"/>
      <c r="EA32" s="230"/>
    </row>
    <row r="33" spans="1:131" ht="26.25" customHeight="1" x14ac:dyDescent="0.15">
      <c r="A33" s="242">
        <v>6</v>
      </c>
      <c r="B33" s="1069" t="s">
        <v>536</v>
      </c>
      <c r="C33" s="1070"/>
      <c r="D33" s="1070"/>
      <c r="E33" s="1070"/>
      <c r="F33" s="1070"/>
      <c r="G33" s="1070"/>
      <c r="H33" s="1070"/>
      <c r="I33" s="1070"/>
      <c r="J33" s="1070"/>
      <c r="K33" s="1070"/>
      <c r="L33" s="1070"/>
      <c r="M33" s="1070"/>
      <c r="N33" s="1070"/>
      <c r="O33" s="1070"/>
      <c r="P33" s="1071"/>
      <c r="Q33" s="1077">
        <v>2037</v>
      </c>
      <c r="R33" s="1078"/>
      <c r="S33" s="1078"/>
      <c r="T33" s="1078"/>
      <c r="U33" s="1078"/>
      <c r="V33" s="1078">
        <v>2037</v>
      </c>
      <c r="W33" s="1078"/>
      <c r="X33" s="1078"/>
      <c r="Y33" s="1078"/>
      <c r="Z33" s="1078"/>
      <c r="AA33" s="1078">
        <v>0</v>
      </c>
      <c r="AB33" s="1078"/>
      <c r="AC33" s="1078"/>
      <c r="AD33" s="1078"/>
      <c r="AE33" s="1079"/>
      <c r="AF33" s="1074">
        <v>221</v>
      </c>
      <c r="AG33" s="1075"/>
      <c r="AH33" s="1075"/>
      <c r="AI33" s="1075"/>
      <c r="AJ33" s="1076"/>
      <c r="AK33" s="1016" t="s">
        <v>571</v>
      </c>
      <c r="AL33" s="1007"/>
      <c r="AM33" s="1007"/>
      <c r="AN33" s="1007"/>
      <c r="AO33" s="1007"/>
      <c r="AP33" s="1007">
        <v>10822</v>
      </c>
      <c r="AQ33" s="1007"/>
      <c r="AR33" s="1007"/>
      <c r="AS33" s="1007"/>
      <c r="AT33" s="1007"/>
      <c r="AU33" s="1007">
        <v>10638</v>
      </c>
      <c r="AV33" s="1007"/>
      <c r="AW33" s="1007"/>
      <c r="AX33" s="1007"/>
      <c r="AY33" s="1007"/>
      <c r="AZ33" s="1080" t="s">
        <v>571</v>
      </c>
      <c r="BA33" s="1080"/>
      <c r="BB33" s="1080"/>
      <c r="BC33" s="1080"/>
      <c r="BD33" s="1080"/>
      <c r="BE33" s="1008" t="s">
        <v>393</v>
      </c>
      <c r="BF33" s="1008"/>
      <c r="BG33" s="1008"/>
      <c r="BH33" s="1008"/>
      <c r="BI33" s="1009"/>
      <c r="BJ33" s="232"/>
      <c r="BK33" s="232"/>
      <c r="BL33" s="232"/>
      <c r="BM33" s="232"/>
      <c r="BN33" s="232"/>
      <c r="BO33" s="241"/>
      <c r="BP33" s="241"/>
      <c r="BQ33" s="238">
        <v>27</v>
      </c>
      <c r="BR33" s="239"/>
      <c r="BS33" s="1031"/>
      <c r="BT33" s="1032"/>
      <c r="BU33" s="1032"/>
      <c r="BV33" s="1032"/>
      <c r="BW33" s="1032"/>
      <c r="BX33" s="1032"/>
      <c r="BY33" s="1032"/>
      <c r="BZ33" s="1032"/>
      <c r="CA33" s="1032"/>
      <c r="CB33" s="1032"/>
      <c r="CC33" s="1032"/>
      <c r="CD33" s="1032"/>
      <c r="CE33" s="1032"/>
      <c r="CF33" s="1032"/>
      <c r="CG33" s="1053"/>
      <c r="CH33" s="1028"/>
      <c r="CI33" s="1029"/>
      <c r="CJ33" s="1029"/>
      <c r="CK33" s="1029"/>
      <c r="CL33" s="1030"/>
      <c r="CM33" s="1028"/>
      <c r="CN33" s="1029"/>
      <c r="CO33" s="1029"/>
      <c r="CP33" s="1029"/>
      <c r="CQ33" s="1030"/>
      <c r="CR33" s="1028"/>
      <c r="CS33" s="1029"/>
      <c r="CT33" s="1029"/>
      <c r="CU33" s="1029"/>
      <c r="CV33" s="1030"/>
      <c r="CW33" s="1028"/>
      <c r="CX33" s="1029"/>
      <c r="CY33" s="1029"/>
      <c r="CZ33" s="1029"/>
      <c r="DA33" s="1030"/>
      <c r="DB33" s="1028"/>
      <c r="DC33" s="1029"/>
      <c r="DD33" s="1029"/>
      <c r="DE33" s="1029"/>
      <c r="DF33" s="1030"/>
      <c r="DG33" s="1028"/>
      <c r="DH33" s="1029"/>
      <c r="DI33" s="1029"/>
      <c r="DJ33" s="1029"/>
      <c r="DK33" s="1030"/>
      <c r="DL33" s="1028"/>
      <c r="DM33" s="1029"/>
      <c r="DN33" s="1029"/>
      <c r="DO33" s="1029"/>
      <c r="DP33" s="1030"/>
      <c r="DQ33" s="1028"/>
      <c r="DR33" s="1029"/>
      <c r="DS33" s="1029"/>
      <c r="DT33" s="1029"/>
      <c r="DU33" s="1030"/>
      <c r="DV33" s="1031"/>
      <c r="DW33" s="1032"/>
      <c r="DX33" s="1032"/>
      <c r="DY33" s="1032"/>
      <c r="DZ33" s="1033"/>
      <c r="EA33" s="230"/>
    </row>
    <row r="34" spans="1:131" ht="26.25" customHeight="1" x14ac:dyDescent="0.15">
      <c r="A34" s="242">
        <v>7</v>
      </c>
      <c r="B34" s="1069"/>
      <c r="C34" s="1070"/>
      <c r="D34" s="1070"/>
      <c r="E34" s="1070"/>
      <c r="F34" s="1070"/>
      <c r="G34" s="1070"/>
      <c r="H34" s="1070"/>
      <c r="I34" s="1070"/>
      <c r="J34" s="1070"/>
      <c r="K34" s="1070"/>
      <c r="L34" s="1070"/>
      <c r="M34" s="1070"/>
      <c r="N34" s="1070"/>
      <c r="O34" s="1070"/>
      <c r="P34" s="1071"/>
      <c r="Q34" s="1077"/>
      <c r="R34" s="1078"/>
      <c r="S34" s="1078"/>
      <c r="T34" s="1078"/>
      <c r="U34" s="1078"/>
      <c r="V34" s="1078"/>
      <c r="W34" s="1078"/>
      <c r="X34" s="1078"/>
      <c r="Y34" s="1078"/>
      <c r="Z34" s="1078"/>
      <c r="AA34" s="1078"/>
      <c r="AB34" s="1078"/>
      <c r="AC34" s="1078"/>
      <c r="AD34" s="1078"/>
      <c r="AE34" s="1079"/>
      <c r="AF34" s="1074"/>
      <c r="AG34" s="1075"/>
      <c r="AH34" s="1075"/>
      <c r="AI34" s="1075"/>
      <c r="AJ34" s="1076"/>
      <c r="AK34" s="1016"/>
      <c r="AL34" s="1007"/>
      <c r="AM34" s="1007"/>
      <c r="AN34" s="1007"/>
      <c r="AO34" s="1007"/>
      <c r="AP34" s="1019"/>
      <c r="AQ34" s="1007"/>
      <c r="AR34" s="1007"/>
      <c r="AS34" s="1007"/>
      <c r="AT34" s="1007"/>
      <c r="AU34" s="1019"/>
      <c r="AV34" s="1007"/>
      <c r="AW34" s="1007"/>
      <c r="AX34" s="1007"/>
      <c r="AY34" s="1007"/>
      <c r="AZ34" s="1080"/>
      <c r="BA34" s="1080"/>
      <c r="BB34" s="1080"/>
      <c r="BC34" s="1080"/>
      <c r="BD34" s="1080"/>
      <c r="BE34" s="1008"/>
      <c r="BF34" s="1008"/>
      <c r="BG34" s="1008"/>
      <c r="BH34" s="1008"/>
      <c r="BI34" s="1009"/>
      <c r="BJ34" s="232"/>
      <c r="BK34" s="232"/>
      <c r="BL34" s="232"/>
      <c r="BM34" s="232"/>
      <c r="BN34" s="232"/>
      <c r="BO34" s="241"/>
      <c r="BP34" s="241"/>
      <c r="BQ34" s="238">
        <v>28</v>
      </c>
      <c r="BR34" s="239"/>
      <c r="BS34" s="1031"/>
      <c r="BT34" s="1032"/>
      <c r="BU34" s="1032"/>
      <c r="BV34" s="1032"/>
      <c r="BW34" s="1032"/>
      <c r="BX34" s="1032"/>
      <c r="BY34" s="1032"/>
      <c r="BZ34" s="1032"/>
      <c r="CA34" s="1032"/>
      <c r="CB34" s="1032"/>
      <c r="CC34" s="1032"/>
      <c r="CD34" s="1032"/>
      <c r="CE34" s="1032"/>
      <c r="CF34" s="1032"/>
      <c r="CG34" s="1053"/>
      <c r="CH34" s="1028"/>
      <c r="CI34" s="1029"/>
      <c r="CJ34" s="1029"/>
      <c r="CK34" s="1029"/>
      <c r="CL34" s="1030"/>
      <c r="CM34" s="1028"/>
      <c r="CN34" s="1029"/>
      <c r="CO34" s="1029"/>
      <c r="CP34" s="1029"/>
      <c r="CQ34" s="1030"/>
      <c r="CR34" s="1028"/>
      <c r="CS34" s="1029"/>
      <c r="CT34" s="1029"/>
      <c r="CU34" s="1029"/>
      <c r="CV34" s="1030"/>
      <c r="CW34" s="1028"/>
      <c r="CX34" s="1029"/>
      <c r="CY34" s="1029"/>
      <c r="CZ34" s="1029"/>
      <c r="DA34" s="1030"/>
      <c r="DB34" s="1028"/>
      <c r="DC34" s="1029"/>
      <c r="DD34" s="1029"/>
      <c r="DE34" s="1029"/>
      <c r="DF34" s="1030"/>
      <c r="DG34" s="1028"/>
      <c r="DH34" s="1029"/>
      <c r="DI34" s="1029"/>
      <c r="DJ34" s="1029"/>
      <c r="DK34" s="1030"/>
      <c r="DL34" s="1028"/>
      <c r="DM34" s="1029"/>
      <c r="DN34" s="1029"/>
      <c r="DO34" s="1029"/>
      <c r="DP34" s="1030"/>
      <c r="DQ34" s="1028"/>
      <c r="DR34" s="1029"/>
      <c r="DS34" s="1029"/>
      <c r="DT34" s="1029"/>
      <c r="DU34" s="1030"/>
      <c r="DV34" s="1031"/>
      <c r="DW34" s="1032"/>
      <c r="DX34" s="1032"/>
      <c r="DY34" s="1032"/>
      <c r="DZ34" s="1033"/>
      <c r="EA34" s="230"/>
    </row>
    <row r="35" spans="1:131" ht="26.25" customHeight="1" x14ac:dyDescent="0.15">
      <c r="A35" s="242">
        <v>8</v>
      </c>
      <c r="B35" s="1069"/>
      <c r="C35" s="1070"/>
      <c r="D35" s="1070"/>
      <c r="E35" s="1070"/>
      <c r="F35" s="1070"/>
      <c r="G35" s="1070"/>
      <c r="H35" s="1070"/>
      <c r="I35" s="1070"/>
      <c r="J35" s="1070"/>
      <c r="K35" s="1070"/>
      <c r="L35" s="1070"/>
      <c r="M35" s="1070"/>
      <c r="N35" s="1070"/>
      <c r="O35" s="1070"/>
      <c r="P35" s="1071"/>
      <c r="Q35" s="1077"/>
      <c r="R35" s="1078"/>
      <c r="S35" s="1078"/>
      <c r="T35" s="1078"/>
      <c r="U35" s="1078"/>
      <c r="V35" s="1078"/>
      <c r="W35" s="1078"/>
      <c r="X35" s="1078"/>
      <c r="Y35" s="1078"/>
      <c r="Z35" s="1078"/>
      <c r="AA35" s="1078"/>
      <c r="AB35" s="1078"/>
      <c r="AC35" s="1078"/>
      <c r="AD35" s="1078"/>
      <c r="AE35" s="1079"/>
      <c r="AF35" s="1074"/>
      <c r="AG35" s="1075"/>
      <c r="AH35" s="1075"/>
      <c r="AI35" s="1075"/>
      <c r="AJ35" s="1076"/>
      <c r="AK35" s="1016"/>
      <c r="AL35" s="1007"/>
      <c r="AM35" s="1007"/>
      <c r="AN35" s="1007"/>
      <c r="AO35" s="1007"/>
      <c r="AP35" s="1007"/>
      <c r="AQ35" s="1007"/>
      <c r="AR35" s="1007"/>
      <c r="AS35" s="1007"/>
      <c r="AT35" s="1007"/>
      <c r="AU35" s="1007"/>
      <c r="AV35" s="1007"/>
      <c r="AW35" s="1007"/>
      <c r="AX35" s="1007"/>
      <c r="AY35" s="1007"/>
      <c r="AZ35" s="1080"/>
      <c r="BA35" s="1080"/>
      <c r="BB35" s="1080"/>
      <c r="BC35" s="1080"/>
      <c r="BD35" s="1080"/>
      <c r="BE35" s="1008"/>
      <c r="BF35" s="1008"/>
      <c r="BG35" s="1008"/>
      <c r="BH35" s="1008"/>
      <c r="BI35" s="1009"/>
      <c r="BJ35" s="232"/>
      <c r="BK35" s="232"/>
      <c r="BL35" s="232"/>
      <c r="BM35" s="232"/>
      <c r="BN35" s="232"/>
      <c r="BO35" s="241"/>
      <c r="BP35" s="241"/>
      <c r="BQ35" s="238">
        <v>29</v>
      </c>
      <c r="BR35" s="239"/>
      <c r="BS35" s="1031"/>
      <c r="BT35" s="1032"/>
      <c r="BU35" s="1032"/>
      <c r="BV35" s="1032"/>
      <c r="BW35" s="1032"/>
      <c r="BX35" s="1032"/>
      <c r="BY35" s="1032"/>
      <c r="BZ35" s="1032"/>
      <c r="CA35" s="1032"/>
      <c r="CB35" s="1032"/>
      <c r="CC35" s="1032"/>
      <c r="CD35" s="1032"/>
      <c r="CE35" s="1032"/>
      <c r="CF35" s="1032"/>
      <c r="CG35" s="1053"/>
      <c r="CH35" s="1028"/>
      <c r="CI35" s="1029"/>
      <c r="CJ35" s="1029"/>
      <c r="CK35" s="1029"/>
      <c r="CL35" s="1030"/>
      <c r="CM35" s="1028"/>
      <c r="CN35" s="1029"/>
      <c r="CO35" s="1029"/>
      <c r="CP35" s="1029"/>
      <c r="CQ35" s="1030"/>
      <c r="CR35" s="1028"/>
      <c r="CS35" s="1029"/>
      <c r="CT35" s="1029"/>
      <c r="CU35" s="1029"/>
      <c r="CV35" s="1030"/>
      <c r="CW35" s="1028"/>
      <c r="CX35" s="1029"/>
      <c r="CY35" s="1029"/>
      <c r="CZ35" s="1029"/>
      <c r="DA35" s="1030"/>
      <c r="DB35" s="1028"/>
      <c r="DC35" s="1029"/>
      <c r="DD35" s="1029"/>
      <c r="DE35" s="1029"/>
      <c r="DF35" s="1030"/>
      <c r="DG35" s="1028"/>
      <c r="DH35" s="1029"/>
      <c r="DI35" s="1029"/>
      <c r="DJ35" s="1029"/>
      <c r="DK35" s="1030"/>
      <c r="DL35" s="1028"/>
      <c r="DM35" s="1029"/>
      <c r="DN35" s="1029"/>
      <c r="DO35" s="1029"/>
      <c r="DP35" s="1030"/>
      <c r="DQ35" s="1028"/>
      <c r="DR35" s="1029"/>
      <c r="DS35" s="1029"/>
      <c r="DT35" s="1029"/>
      <c r="DU35" s="1030"/>
      <c r="DV35" s="1031"/>
      <c r="DW35" s="1032"/>
      <c r="DX35" s="1032"/>
      <c r="DY35" s="1032"/>
      <c r="DZ35" s="1033"/>
      <c r="EA35" s="230"/>
    </row>
    <row r="36" spans="1:131" ht="26.25" customHeight="1" x14ac:dyDescent="0.15">
      <c r="A36" s="242">
        <v>9</v>
      </c>
      <c r="B36" s="1069"/>
      <c r="C36" s="1070"/>
      <c r="D36" s="1070"/>
      <c r="E36" s="1070"/>
      <c r="F36" s="1070"/>
      <c r="G36" s="1070"/>
      <c r="H36" s="1070"/>
      <c r="I36" s="1070"/>
      <c r="J36" s="1070"/>
      <c r="K36" s="1070"/>
      <c r="L36" s="1070"/>
      <c r="M36" s="1070"/>
      <c r="N36" s="1070"/>
      <c r="O36" s="1070"/>
      <c r="P36" s="1071"/>
      <c r="Q36" s="1077"/>
      <c r="R36" s="1078"/>
      <c r="S36" s="1078"/>
      <c r="T36" s="1078"/>
      <c r="U36" s="1078"/>
      <c r="V36" s="1078"/>
      <c r="W36" s="1078"/>
      <c r="X36" s="1078"/>
      <c r="Y36" s="1078"/>
      <c r="Z36" s="1078"/>
      <c r="AA36" s="1078"/>
      <c r="AB36" s="1078"/>
      <c r="AC36" s="1078"/>
      <c r="AD36" s="1078"/>
      <c r="AE36" s="1079"/>
      <c r="AF36" s="1074"/>
      <c r="AG36" s="1075"/>
      <c r="AH36" s="1075"/>
      <c r="AI36" s="1075"/>
      <c r="AJ36" s="1076"/>
      <c r="AK36" s="1016"/>
      <c r="AL36" s="1007"/>
      <c r="AM36" s="1007"/>
      <c r="AN36" s="1007"/>
      <c r="AO36" s="1007"/>
      <c r="AP36" s="1007"/>
      <c r="AQ36" s="1007"/>
      <c r="AR36" s="1007"/>
      <c r="AS36" s="1007"/>
      <c r="AT36" s="1007"/>
      <c r="AU36" s="1007"/>
      <c r="AV36" s="1007"/>
      <c r="AW36" s="1007"/>
      <c r="AX36" s="1007"/>
      <c r="AY36" s="1007"/>
      <c r="AZ36" s="1080"/>
      <c r="BA36" s="1080"/>
      <c r="BB36" s="1080"/>
      <c r="BC36" s="1080"/>
      <c r="BD36" s="1080"/>
      <c r="BE36" s="1008"/>
      <c r="BF36" s="1008"/>
      <c r="BG36" s="1008"/>
      <c r="BH36" s="1008"/>
      <c r="BI36" s="1009"/>
      <c r="BJ36" s="232"/>
      <c r="BK36" s="232"/>
      <c r="BL36" s="232"/>
      <c r="BM36" s="232"/>
      <c r="BN36" s="232"/>
      <c r="BO36" s="241"/>
      <c r="BP36" s="241"/>
      <c r="BQ36" s="238">
        <v>30</v>
      </c>
      <c r="BR36" s="239"/>
      <c r="BS36" s="1031"/>
      <c r="BT36" s="1032"/>
      <c r="BU36" s="1032"/>
      <c r="BV36" s="1032"/>
      <c r="BW36" s="1032"/>
      <c r="BX36" s="1032"/>
      <c r="BY36" s="1032"/>
      <c r="BZ36" s="1032"/>
      <c r="CA36" s="1032"/>
      <c r="CB36" s="1032"/>
      <c r="CC36" s="1032"/>
      <c r="CD36" s="1032"/>
      <c r="CE36" s="1032"/>
      <c r="CF36" s="1032"/>
      <c r="CG36" s="1053"/>
      <c r="CH36" s="1028"/>
      <c r="CI36" s="1029"/>
      <c r="CJ36" s="1029"/>
      <c r="CK36" s="1029"/>
      <c r="CL36" s="1030"/>
      <c r="CM36" s="1028"/>
      <c r="CN36" s="1029"/>
      <c r="CO36" s="1029"/>
      <c r="CP36" s="1029"/>
      <c r="CQ36" s="1030"/>
      <c r="CR36" s="1028"/>
      <c r="CS36" s="1029"/>
      <c r="CT36" s="1029"/>
      <c r="CU36" s="1029"/>
      <c r="CV36" s="1030"/>
      <c r="CW36" s="1028"/>
      <c r="CX36" s="1029"/>
      <c r="CY36" s="1029"/>
      <c r="CZ36" s="1029"/>
      <c r="DA36" s="1030"/>
      <c r="DB36" s="1028"/>
      <c r="DC36" s="1029"/>
      <c r="DD36" s="1029"/>
      <c r="DE36" s="1029"/>
      <c r="DF36" s="1030"/>
      <c r="DG36" s="1028"/>
      <c r="DH36" s="1029"/>
      <c r="DI36" s="1029"/>
      <c r="DJ36" s="1029"/>
      <c r="DK36" s="1030"/>
      <c r="DL36" s="1028"/>
      <c r="DM36" s="1029"/>
      <c r="DN36" s="1029"/>
      <c r="DO36" s="1029"/>
      <c r="DP36" s="1030"/>
      <c r="DQ36" s="1028"/>
      <c r="DR36" s="1029"/>
      <c r="DS36" s="1029"/>
      <c r="DT36" s="1029"/>
      <c r="DU36" s="1030"/>
      <c r="DV36" s="1031"/>
      <c r="DW36" s="1032"/>
      <c r="DX36" s="1032"/>
      <c r="DY36" s="1032"/>
      <c r="DZ36" s="1033"/>
      <c r="EA36" s="230"/>
    </row>
    <row r="37" spans="1:131" ht="26.25" customHeight="1" x14ac:dyDescent="0.15">
      <c r="A37" s="242">
        <v>10</v>
      </c>
      <c r="B37" s="1069"/>
      <c r="C37" s="1070"/>
      <c r="D37" s="1070"/>
      <c r="E37" s="1070"/>
      <c r="F37" s="1070"/>
      <c r="G37" s="1070"/>
      <c r="H37" s="1070"/>
      <c r="I37" s="1070"/>
      <c r="J37" s="1070"/>
      <c r="K37" s="1070"/>
      <c r="L37" s="1070"/>
      <c r="M37" s="1070"/>
      <c r="N37" s="1070"/>
      <c r="O37" s="1070"/>
      <c r="P37" s="1071"/>
      <c r="Q37" s="1077"/>
      <c r="R37" s="1078"/>
      <c r="S37" s="1078"/>
      <c r="T37" s="1078"/>
      <c r="U37" s="1078"/>
      <c r="V37" s="1078"/>
      <c r="W37" s="1078"/>
      <c r="X37" s="1078"/>
      <c r="Y37" s="1078"/>
      <c r="Z37" s="1078"/>
      <c r="AA37" s="1078"/>
      <c r="AB37" s="1078"/>
      <c r="AC37" s="1078"/>
      <c r="AD37" s="1078"/>
      <c r="AE37" s="1079"/>
      <c r="AF37" s="1074"/>
      <c r="AG37" s="1075"/>
      <c r="AH37" s="1075"/>
      <c r="AI37" s="1075"/>
      <c r="AJ37" s="1076"/>
      <c r="AK37" s="1016"/>
      <c r="AL37" s="1007"/>
      <c r="AM37" s="1007"/>
      <c r="AN37" s="1007"/>
      <c r="AO37" s="1007"/>
      <c r="AP37" s="1007"/>
      <c r="AQ37" s="1007"/>
      <c r="AR37" s="1007"/>
      <c r="AS37" s="1007"/>
      <c r="AT37" s="1007"/>
      <c r="AU37" s="1007"/>
      <c r="AV37" s="1007"/>
      <c r="AW37" s="1007"/>
      <c r="AX37" s="1007"/>
      <c r="AY37" s="1007"/>
      <c r="AZ37" s="1080"/>
      <c r="BA37" s="1080"/>
      <c r="BB37" s="1080"/>
      <c r="BC37" s="1080"/>
      <c r="BD37" s="1080"/>
      <c r="BE37" s="1008"/>
      <c r="BF37" s="1008"/>
      <c r="BG37" s="1008"/>
      <c r="BH37" s="1008"/>
      <c r="BI37" s="1009"/>
      <c r="BJ37" s="232"/>
      <c r="BK37" s="232"/>
      <c r="BL37" s="232"/>
      <c r="BM37" s="232"/>
      <c r="BN37" s="232"/>
      <c r="BO37" s="241"/>
      <c r="BP37" s="241"/>
      <c r="BQ37" s="238">
        <v>31</v>
      </c>
      <c r="BR37" s="239"/>
      <c r="BS37" s="1031"/>
      <c r="BT37" s="1032"/>
      <c r="BU37" s="1032"/>
      <c r="BV37" s="1032"/>
      <c r="BW37" s="1032"/>
      <c r="BX37" s="1032"/>
      <c r="BY37" s="1032"/>
      <c r="BZ37" s="1032"/>
      <c r="CA37" s="1032"/>
      <c r="CB37" s="1032"/>
      <c r="CC37" s="1032"/>
      <c r="CD37" s="1032"/>
      <c r="CE37" s="1032"/>
      <c r="CF37" s="1032"/>
      <c r="CG37" s="1053"/>
      <c r="CH37" s="1028"/>
      <c r="CI37" s="1029"/>
      <c r="CJ37" s="1029"/>
      <c r="CK37" s="1029"/>
      <c r="CL37" s="1030"/>
      <c r="CM37" s="1028"/>
      <c r="CN37" s="1029"/>
      <c r="CO37" s="1029"/>
      <c r="CP37" s="1029"/>
      <c r="CQ37" s="1030"/>
      <c r="CR37" s="1028"/>
      <c r="CS37" s="1029"/>
      <c r="CT37" s="1029"/>
      <c r="CU37" s="1029"/>
      <c r="CV37" s="1030"/>
      <c r="CW37" s="1028"/>
      <c r="CX37" s="1029"/>
      <c r="CY37" s="1029"/>
      <c r="CZ37" s="1029"/>
      <c r="DA37" s="1030"/>
      <c r="DB37" s="1028"/>
      <c r="DC37" s="1029"/>
      <c r="DD37" s="1029"/>
      <c r="DE37" s="1029"/>
      <c r="DF37" s="1030"/>
      <c r="DG37" s="1028"/>
      <c r="DH37" s="1029"/>
      <c r="DI37" s="1029"/>
      <c r="DJ37" s="1029"/>
      <c r="DK37" s="1030"/>
      <c r="DL37" s="1028"/>
      <c r="DM37" s="1029"/>
      <c r="DN37" s="1029"/>
      <c r="DO37" s="1029"/>
      <c r="DP37" s="1030"/>
      <c r="DQ37" s="1028"/>
      <c r="DR37" s="1029"/>
      <c r="DS37" s="1029"/>
      <c r="DT37" s="1029"/>
      <c r="DU37" s="1030"/>
      <c r="DV37" s="1031"/>
      <c r="DW37" s="1032"/>
      <c r="DX37" s="1032"/>
      <c r="DY37" s="1032"/>
      <c r="DZ37" s="1033"/>
      <c r="EA37" s="230"/>
    </row>
    <row r="38" spans="1:131" ht="26.25" customHeight="1" x14ac:dyDescent="0.15">
      <c r="A38" s="242">
        <v>11</v>
      </c>
      <c r="B38" s="1069"/>
      <c r="C38" s="1070"/>
      <c r="D38" s="1070"/>
      <c r="E38" s="1070"/>
      <c r="F38" s="1070"/>
      <c r="G38" s="1070"/>
      <c r="H38" s="1070"/>
      <c r="I38" s="1070"/>
      <c r="J38" s="1070"/>
      <c r="K38" s="1070"/>
      <c r="L38" s="1070"/>
      <c r="M38" s="1070"/>
      <c r="N38" s="1070"/>
      <c r="O38" s="1070"/>
      <c r="P38" s="1071"/>
      <c r="Q38" s="1077"/>
      <c r="R38" s="1078"/>
      <c r="S38" s="1078"/>
      <c r="T38" s="1078"/>
      <c r="U38" s="1078"/>
      <c r="V38" s="1078"/>
      <c r="W38" s="1078"/>
      <c r="X38" s="1078"/>
      <c r="Y38" s="1078"/>
      <c r="Z38" s="1078"/>
      <c r="AA38" s="1078"/>
      <c r="AB38" s="1078"/>
      <c r="AC38" s="1078"/>
      <c r="AD38" s="1078"/>
      <c r="AE38" s="1079"/>
      <c r="AF38" s="1074"/>
      <c r="AG38" s="1075"/>
      <c r="AH38" s="1075"/>
      <c r="AI38" s="1075"/>
      <c r="AJ38" s="1076"/>
      <c r="AK38" s="1016"/>
      <c r="AL38" s="1007"/>
      <c r="AM38" s="1007"/>
      <c r="AN38" s="1007"/>
      <c r="AO38" s="1007"/>
      <c r="AP38" s="1007"/>
      <c r="AQ38" s="1007"/>
      <c r="AR38" s="1007"/>
      <c r="AS38" s="1007"/>
      <c r="AT38" s="1007"/>
      <c r="AU38" s="1007"/>
      <c r="AV38" s="1007"/>
      <c r="AW38" s="1007"/>
      <c r="AX38" s="1007"/>
      <c r="AY38" s="1007"/>
      <c r="AZ38" s="1080"/>
      <c r="BA38" s="1080"/>
      <c r="BB38" s="1080"/>
      <c r="BC38" s="1080"/>
      <c r="BD38" s="1080"/>
      <c r="BE38" s="1008"/>
      <c r="BF38" s="1008"/>
      <c r="BG38" s="1008"/>
      <c r="BH38" s="1008"/>
      <c r="BI38" s="1009"/>
      <c r="BJ38" s="232"/>
      <c r="BK38" s="232"/>
      <c r="BL38" s="232"/>
      <c r="BM38" s="232"/>
      <c r="BN38" s="232"/>
      <c r="BO38" s="241"/>
      <c r="BP38" s="241"/>
      <c r="BQ38" s="238">
        <v>32</v>
      </c>
      <c r="BR38" s="239"/>
      <c r="BS38" s="1031"/>
      <c r="BT38" s="1032"/>
      <c r="BU38" s="1032"/>
      <c r="BV38" s="1032"/>
      <c r="BW38" s="1032"/>
      <c r="BX38" s="1032"/>
      <c r="BY38" s="1032"/>
      <c r="BZ38" s="1032"/>
      <c r="CA38" s="1032"/>
      <c r="CB38" s="1032"/>
      <c r="CC38" s="1032"/>
      <c r="CD38" s="1032"/>
      <c r="CE38" s="1032"/>
      <c r="CF38" s="1032"/>
      <c r="CG38" s="1053"/>
      <c r="CH38" s="1028"/>
      <c r="CI38" s="1029"/>
      <c r="CJ38" s="1029"/>
      <c r="CK38" s="1029"/>
      <c r="CL38" s="1030"/>
      <c r="CM38" s="1028"/>
      <c r="CN38" s="1029"/>
      <c r="CO38" s="1029"/>
      <c r="CP38" s="1029"/>
      <c r="CQ38" s="1030"/>
      <c r="CR38" s="1028"/>
      <c r="CS38" s="1029"/>
      <c r="CT38" s="1029"/>
      <c r="CU38" s="1029"/>
      <c r="CV38" s="1030"/>
      <c r="CW38" s="1028"/>
      <c r="CX38" s="1029"/>
      <c r="CY38" s="1029"/>
      <c r="CZ38" s="1029"/>
      <c r="DA38" s="1030"/>
      <c r="DB38" s="1028"/>
      <c r="DC38" s="1029"/>
      <c r="DD38" s="1029"/>
      <c r="DE38" s="1029"/>
      <c r="DF38" s="1030"/>
      <c r="DG38" s="1028"/>
      <c r="DH38" s="1029"/>
      <c r="DI38" s="1029"/>
      <c r="DJ38" s="1029"/>
      <c r="DK38" s="1030"/>
      <c r="DL38" s="1028"/>
      <c r="DM38" s="1029"/>
      <c r="DN38" s="1029"/>
      <c r="DO38" s="1029"/>
      <c r="DP38" s="1030"/>
      <c r="DQ38" s="1028"/>
      <c r="DR38" s="1029"/>
      <c r="DS38" s="1029"/>
      <c r="DT38" s="1029"/>
      <c r="DU38" s="1030"/>
      <c r="DV38" s="1031"/>
      <c r="DW38" s="1032"/>
      <c r="DX38" s="1032"/>
      <c r="DY38" s="1032"/>
      <c r="DZ38" s="1033"/>
      <c r="EA38" s="230"/>
    </row>
    <row r="39" spans="1:131" ht="26.25" customHeight="1" x14ac:dyDescent="0.15">
      <c r="A39" s="242">
        <v>12</v>
      </c>
      <c r="B39" s="1069"/>
      <c r="C39" s="1070"/>
      <c r="D39" s="1070"/>
      <c r="E39" s="1070"/>
      <c r="F39" s="1070"/>
      <c r="G39" s="1070"/>
      <c r="H39" s="1070"/>
      <c r="I39" s="1070"/>
      <c r="J39" s="1070"/>
      <c r="K39" s="1070"/>
      <c r="L39" s="1070"/>
      <c r="M39" s="1070"/>
      <c r="N39" s="1070"/>
      <c r="O39" s="1070"/>
      <c r="P39" s="1071"/>
      <c r="Q39" s="1077"/>
      <c r="R39" s="1078"/>
      <c r="S39" s="1078"/>
      <c r="T39" s="1078"/>
      <c r="U39" s="1078"/>
      <c r="V39" s="1078"/>
      <c r="W39" s="1078"/>
      <c r="X39" s="1078"/>
      <c r="Y39" s="1078"/>
      <c r="Z39" s="1078"/>
      <c r="AA39" s="1078"/>
      <c r="AB39" s="1078"/>
      <c r="AC39" s="1078"/>
      <c r="AD39" s="1078"/>
      <c r="AE39" s="1079"/>
      <c r="AF39" s="1074"/>
      <c r="AG39" s="1075"/>
      <c r="AH39" s="1075"/>
      <c r="AI39" s="1075"/>
      <c r="AJ39" s="1076"/>
      <c r="AK39" s="1016"/>
      <c r="AL39" s="1007"/>
      <c r="AM39" s="1007"/>
      <c r="AN39" s="1007"/>
      <c r="AO39" s="1007"/>
      <c r="AP39" s="1007"/>
      <c r="AQ39" s="1007"/>
      <c r="AR39" s="1007"/>
      <c r="AS39" s="1007"/>
      <c r="AT39" s="1007"/>
      <c r="AU39" s="1007"/>
      <c r="AV39" s="1007"/>
      <c r="AW39" s="1007"/>
      <c r="AX39" s="1007"/>
      <c r="AY39" s="1007"/>
      <c r="AZ39" s="1080"/>
      <c r="BA39" s="1080"/>
      <c r="BB39" s="1080"/>
      <c r="BC39" s="1080"/>
      <c r="BD39" s="1080"/>
      <c r="BE39" s="1008"/>
      <c r="BF39" s="1008"/>
      <c r="BG39" s="1008"/>
      <c r="BH39" s="1008"/>
      <c r="BI39" s="1009"/>
      <c r="BJ39" s="232"/>
      <c r="BK39" s="232"/>
      <c r="BL39" s="232"/>
      <c r="BM39" s="232"/>
      <c r="BN39" s="232"/>
      <c r="BO39" s="241"/>
      <c r="BP39" s="241"/>
      <c r="BQ39" s="238">
        <v>33</v>
      </c>
      <c r="BR39" s="239"/>
      <c r="BS39" s="1031"/>
      <c r="BT39" s="1032"/>
      <c r="BU39" s="1032"/>
      <c r="BV39" s="1032"/>
      <c r="BW39" s="1032"/>
      <c r="BX39" s="1032"/>
      <c r="BY39" s="1032"/>
      <c r="BZ39" s="1032"/>
      <c r="CA39" s="1032"/>
      <c r="CB39" s="1032"/>
      <c r="CC39" s="1032"/>
      <c r="CD39" s="1032"/>
      <c r="CE39" s="1032"/>
      <c r="CF39" s="1032"/>
      <c r="CG39" s="1053"/>
      <c r="CH39" s="1028"/>
      <c r="CI39" s="1029"/>
      <c r="CJ39" s="1029"/>
      <c r="CK39" s="1029"/>
      <c r="CL39" s="1030"/>
      <c r="CM39" s="1028"/>
      <c r="CN39" s="1029"/>
      <c r="CO39" s="1029"/>
      <c r="CP39" s="1029"/>
      <c r="CQ39" s="1030"/>
      <c r="CR39" s="1028"/>
      <c r="CS39" s="1029"/>
      <c r="CT39" s="1029"/>
      <c r="CU39" s="1029"/>
      <c r="CV39" s="1030"/>
      <c r="CW39" s="1028"/>
      <c r="CX39" s="1029"/>
      <c r="CY39" s="1029"/>
      <c r="CZ39" s="1029"/>
      <c r="DA39" s="1030"/>
      <c r="DB39" s="1028"/>
      <c r="DC39" s="1029"/>
      <c r="DD39" s="1029"/>
      <c r="DE39" s="1029"/>
      <c r="DF39" s="1030"/>
      <c r="DG39" s="1028"/>
      <c r="DH39" s="1029"/>
      <c r="DI39" s="1029"/>
      <c r="DJ39" s="1029"/>
      <c r="DK39" s="1030"/>
      <c r="DL39" s="1028"/>
      <c r="DM39" s="1029"/>
      <c r="DN39" s="1029"/>
      <c r="DO39" s="1029"/>
      <c r="DP39" s="1030"/>
      <c r="DQ39" s="1028"/>
      <c r="DR39" s="1029"/>
      <c r="DS39" s="1029"/>
      <c r="DT39" s="1029"/>
      <c r="DU39" s="1030"/>
      <c r="DV39" s="1031"/>
      <c r="DW39" s="1032"/>
      <c r="DX39" s="1032"/>
      <c r="DY39" s="1032"/>
      <c r="DZ39" s="1033"/>
      <c r="EA39" s="230"/>
    </row>
    <row r="40" spans="1:131" ht="26.25" customHeight="1" x14ac:dyDescent="0.15">
      <c r="A40" s="238">
        <v>13</v>
      </c>
      <c r="B40" s="1069"/>
      <c r="C40" s="1070"/>
      <c r="D40" s="1070"/>
      <c r="E40" s="1070"/>
      <c r="F40" s="1070"/>
      <c r="G40" s="1070"/>
      <c r="H40" s="1070"/>
      <c r="I40" s="1070"/>
      <c r="J40" s="1070"/>
      <c r="K40" s="1070"/>
      <c r="L40" s="1070"/>
      <c r="M40" s="1070"/>
      <c r="N40" s="1070"/>
      <c r="O40" s="1070"/>
      <c r="P40" s="1071"/>
      <c r="Q40" s="1077"/>
      <c r="R40" s="1078"/>
      <c r="S40" s="1078"/>
      <c r="T40" s="1078"/>
      <c r="U40" s="1078"/>
      <c r="V40" s="1078"/>
      <c r="W40" s="1078"/>
      <c r="X40" s="1078"/>
      <c r="Y40" s="1078"/>
      <c r="Z40" s="1078"/>
      <c r="AA40" s="1078"/>
      <c r="AB40" s="1078"/>
      <c r="AC40" s="1078"/>
      <c r="AD40" s="1078"/>
      <c r="AE40" s="1079"/>
      <c r="AF40" s="1074"/>
      <c r="AG40" s="1075"/>
      <c r="AH40" s="1075"/>
      <c r="AI40" s="1075"/>
      <c r="AJ40" s="1076"/>
      <c r="AK40" s="1016"/>
      <c r="AL40" s="1007"/>
      <c r="AM40" s="1007"/>
      <c r="AN40" s="1007"/>
      <c r="AO40" s="1007"/>
      <c r="AP40" s="1007"/>
      <c r="AQ40" s="1007"/>
      <c r="AR40" s="1007"/>
      <c r="AS40" s="1007"/>
      <c r="AT40" s="1007"/>
      <c r="AU40" s="1007"/>
      <c r="AV40" s="1007"/>
      <c r="AW40" s="1007"/>
      <c r="AX40" s="1007"/>
      <c r="AY40" s="1007"/>
      <c r="AZ40" s="1080"/>
      <c r="BA40" s="1080"/>
      <c r="BB40" s="1080"/>
      <c r="BC40" s="1080"/>
      <c r="BD40" s="1080"/>
      <c r="BE40" s="1008"/>
      <c r="BF40" s="1008"/>
      <c r="BG40" s="1008"/>
      <c r="BH40" s="1008"/>
      <c r="BI40" s="1009"/>
      <c r="BJ40" s="232"/>
      <c r="BK40" s="232"/>
      <c r="BL40" s="232"/>
      <c r="BM40" s="232"/>
      <c r="BN40" s="232"/>
      <c r="BO40" s="241"/>
      <c r="BP40" s="241"/>
      <c r="BQ40" s="238">
        <v>34</v>
      </c>
      <c r="BR40" s="239"/>
      <c r="BS40" s="1031"/>
      <c r="BT40" s="1032"/>
      <c r="BU40" s="1032"/>
      <c r="BV40" s="1032"/>
      <c r="BW40" s="1032"/>
      <c r="BX40" s="1032"/>
      <c r="BY40" s="1032"/>
      <c r="BZ40" s="1032"/>
      <c r="CA40" s="1032"/>
      <c r="CB40" s="1032"/>
      <c r="CC40" s="1032"/>
      <c r="CD40" s="1032"/>
      <c r="CE40" s="1032"/>
      <c r="CF40" s="1032"/>
      <c r="CG40" s="1053"/>
      <c r="CH40" s="1028"/>
      <c r="CI40" s="1029"/>
      <c r="CJ40" s="1029"/>
      <c r="CK40" s="1029"/>
      <c r="CL40" s="1030"/>
      <c r="CM40" s="1028"/>
      <c r="CN40" s="1029"/>
      <c r="CO40" s="1029"/>
      <c r="CP40" s="1029"/>
      <c r="CQ40" s="1030"/>
      <c r="CR40" s="1028"/>
      <c r="CS40" s="1029"/>
      <c r="CT40" s="1029"/>
      <c r="CU40" s="1029"/>
      <c r="CV40" s="1030"/>
      <c r="CW40" s="1028"/>
      <c r="CX40" s="1029"/>
      <c r="CY40" s="1029"/>
      <c r="CZ40" s="1029"/>
      <c r="DA40" s="1030"/>
      <c r="DB40" s="1028"/>
      <c r="DC40" s="1029"/>
      <c r="DD40" s="1029"/>
      <c r="DE40" s="1029"/>
      <c r="DF40" s="1030"/>
      <c r="DG40" s="1028"/>
      <c r="DH40" s="1029"/>
      <c r="DI40" s="1029"/>
      <c r="DJ40" s="1029"/>
      <c r="DK40" s="1030"/>
      <c r="DL40" s="1028"/>
      <c r="DM40" s="1029"/>
      <c r="DN40" s="1029"/>
      <c r="DO40" s="1029"/>
      <c r="DP40" s="1030"/>
      <c r="DQ40" s="1028"/>
      <c r="DR40" s="1029"/>
      <c r="DS40" s="1029"/>
      <c r="DT40" s="1029"/>
      <c r="DU40" s="1030"/>
      <c r="DV40" s="1031"/>
      <c r="DW40" s="1032"/>
      <c r="DX40" s="1032"/>
      <c r="DY40" s="1032"/>
      <c r="DZ40" s="1033"/>
      <c r="EA40" s="230"/>
    </row>
    <row r="41" spans="1:131" ht="26.25" customHeight="1" x14ac:dyDescent="0.15">
      <c r="A41" s="238">
        <v>14</v>
      </c>
      <c r="B41" s="1069"/>
      <c r="C41" s="1070"/>
      <c r="D41" s="1070"/>
      <c r="E41" s="1070"/>
      <c r="F41" s="1070"/>
      <c r="G41" s="1070"/>
      <c r="H41" s="1070"/>
      <c r="I41" s="1070"/>
      <c r="J41" s="1070"/>
      <c r="K41" s="1070"/>
      <c r="L41" s="1070"/>
      <c r="M41" s="1070"/>
      <c r="N41" s="1070"/>
      <c r="O41" s="1070"/>
      <c r="P41" s="1071"/>
      <c r="Q41" s="1077"/>
      <c r="R41" s="1078"/>
      <c r="S41" s="1078"/>
      <c r="T41" s="1078"/>
      <c r="U41" s="1078"/>
      <c r="V41" s="1078"/>
      <c r="W41" s="1078"/>
      <c r="X41" s="1078"/>
      <c r="Y41" s="1078"/>
      <c r="Z41" s="1078"/>
      <c r="AA41" s="1078"/>
      <c r="AB41" s="1078"/>
      <c r="AC41" s="1078"/>
      <c r="AD41" s="1078"/>
      <c r="AE41" s="1079"/>
      <c r="AF41" s="1074"/>
      <c r="AG41" s="1075"/>
      <c r="AH41" s="1075"/>
      <c r="AI41" s="1075"/>
      <c r="AJ41" s="1076"/>
      <c r="AK41" s="1016"/>
      <c r="AL41" s="1007"/>
      <c r="AM41" s="1007"/>
      <c r="AN41" s="1007"/>
      <c r="AO41" s="1007"/>
      <c r="AP41" s="1007"/>
      <c r="AQ41" s="1007"/>
      <c r="AR41" s="1007"/>
      <c r="AS41" s="1007"/>
      <c r="AT41" s="1007"/>
      <c r="AU41" s="1007"/>
      <c r="AV41" s="1007"/>
      <c r="AW41" s="1007"/>
      <c r="AX41" s="1007"/>
      <c r="AY41" s="1007"/>
      <c r="AZ41" s="1080"/>
      <c r="BA41" s="1080"/>
      <c r="BB41" s="1080"/>
      <c r="BC41" s="1080"/>
      <c r="BD41" s="1080"/>
      <c r="BE41" s="1008"/>
      <c r="BF41" s="1008"/>
      <c r="BG41" s="1008"/>
      <c r="BH41" s="1008"/>
      <c r="BI41" s="1009"/>
      <c r="BJ41" s="232"/>
      <c r="BK41" s="232"/>
      <c r="BL41" s="232"/>
      <c r="BM41" s="232"/>
      <c r="BN41" s="232"/>
      <c r="BO41" s="241"/>
      <c r="BP41" s="241"/>
      <c r="BQ41" s="238">
        <v>35</v>
      </c>
      <c r="BR41" s="239"/>
      <c r="BS41" s="1031"/>
      <c r="BT41" s="1032"/>
      <c r="BU41" s="1032"/>
      <c r="BV41" s="1032"/>
      <c r="BW41" s="1032"/>
      <c r="BX41" s="1032"/>
      <c r="BY41" s="1032"/>
      <c r="BZ41" s="1032"/>
      <c r="CA41" s="1032"/>
      <c r="CB41" s="1032"/>
      <c r="CC41" s="1032"/>
      <c r="CD41" s="1032"/>
      <c r="CE41" s="1032"/>
      <c r="CF41" s="1032"/>
      <c r="CG41" s="1053"/>
      <c r="CH41" s="1028"/>
      <c r="CI41" s="1029"/>
      <c r="CJ41" s="1029"/>
      <c r="CK41" s="1029"/>
      <c r="CL41" s="1030"/>
      <c r="CM41" s="1028"/>
      <c r="CN41" s="1029"/>
      <c r="CO41" s="1029"/>
      <c r="CP41" s="1029"/>
      <c r="CQ41" s="1030"/>
      <c r="CR41" s="1028"/>
      <c r="CS41" s="1029"/>
      <c r="CT41" s="1029"/>
      <c r="CU41" s="1029"/>
      <c r="CV41" s="1030"/>
      <c r="CW41" s="1028"/>
      <c r="CX41" s="1029"/>
      <c r="CY41" s="1029"/>
      <c r="CZ41" s="1029"/>
      <c r="DA41" s="1030"/>
      <c r="DB41" s="1028"/>
      <c r="DC41" s="1029"/>
      <c r="DD41" s="1029"/>
      <c r="DE41" s="1029"/>
      <c r="DF41" s="1030"/>
      <c r="DG41" s="1028"/>
      <c r="DH41" s="1029"/>
      <c r="DI41" s="1029"/>
      <c r="DJ41" s="1029"/>
      <c r="DK41" s="1030"/>
      <c r="DL41" s="1028"/>
      <c r="DM41" s="1029"/>
      <c r="DN41" s="1029"/>
      <c r="DO41" s="1029"/>
      <c r="DP41" s="1030"/>
      <c r="DQ41" s="1028"/>
      <c r="DR41" s="1029"/>
      <c r="DS41" s="1029"/>
      <c r="DT41" s="1029"/>
      <c r="DU41" s="1030"/>
      <c r="DV41" s="1031"/>
      <c r="DW41" s="1032"/>
      <c r="DX41" s="1032"/>
      <c r="DY41" s="1032"/>
      <c r="DZ41" s="1033"/>
      <c r="EA41" s="230"/>
    </row>
    <row r="42" spans="1:131" ht="26.25" customHeight="1" x14ac:dyDescent="0.15">
      <c r="A42" s="238">
        <v>15</v>
      </c>
      <c r="B42" s="1069"/>
      <c r="C42" s="1070"/>
      <c r="D42" s="1070"/>
      <c r="E42" s="1070"/>
      <c r="F42" s="1070"/>
      <c r="G42" s="1070"/>
      <c r="H42" s="1070"/>
      <c r="I42" s="1070"/>
      <c r="J42" s="1070"/>
      <c r="K42" s="1070"/>
      <c r="L42" s="1070"/>
      <c r="M42" s="1070"/>
      <c r="N42" s="1070"/>
      <c r="O42" s="1070"/>
      <c r="P42" s="1071"/>
      <c r="Q42" s="1077"/>
      <c r="R42" s="1078"/>
      <c r="S42" s="1078"/>
      <c r="T42" s="1078"/>
      <c r="U42" s="1078"/>
      <c r="V42" s="1078"/>
      <c r="W42" s="1078"/>
      <c r="X42" s="1078"/>
      <c r="Y42" s="1078"/>
      <c r="Z42" s="1078"/>
      <c r="AA42" s="1078"/>
      <c r="AB42" s="1078"/>
      <c r="AC42" s="1078"/>
      <c r="AD42" s="1078"/>
      <c r="AE42" s="1079"/>
      <c r="AF42" s="1074"/>
      <c r="AG42" s="1075"/>
      <c r="AH42" s="1075"/>
      <c r="AI42" s="1075"/>
      <c r="AJ42" s="1076"/>
      <c r="AK42" s="1016"/>
      <c r="AL42" s="1007"/>
      <c r="AM42" s="1007"/>
      <c r="AN42" s="1007"/>
      <c r="AO42" s="1007"/>
      <c r="AP42" s="1007"/>
      <c r="AQ42" s="1007"/>
      <c r="AR42" s="1007"/>
      <c r="AS42" s="1007"/>
      <c r="AT42" s="1007"/>
      <c r="AU42" s="1007"/>
      <c r="AV42" s="1007"/>
      <c r="AW42" s="1007"/>
      <c r="AX42" s="1007"/>
      <c r="AY42" s="1007"/>
      <c r="AZ42" s="1080"/>
      <c r="BA42" s="1080"/>
      <c r="BB42" s="1080"/>
      <c r="BC42" s="1080"/>
      <c r="BD42" s="1080"/>
      <c r="BE42" s="1008"/>
      <c r="BF42" s="1008"/>
      <c r="BG42" s="1008"/>
      <c r="BH42" s="1008"/>
      <c r="BI42" s="1009"/>
      <c r="BJ42" s="232"/>
      <c r="BK42" s="232"/>
      <c r="BL42" s="232"/>
      <c r="BM42" s="232"/>
      <c r="BN42" s="232"/>
      <c r="BO42" s="241"/>
      <c r="BP42" s="241"/>
      <c r="BQ42" s="238">
        <v>36</v>
      </c>
      <c r="BR42" s="239"/>
      <c r="BS42" s="1031"/>
      <c r="BT42" s="1032"/>
      <c r="BU42" s="1032"/>
      <c r="BV42" s="1032"/>
      <c r="BW42" s="1032"/>
      <c r="BX42" s="1032"/>
      <c r="BY42" s="1032"/>
      <c r="BZ42" s="1032"/>
      <c r="CA42" s="1032"/>
      <c r="CB42" s="1032"/>
      <c r="CC42" s="1032"/>
      <c r="CD42" s="1032"/>
      <c r="CE42" s="1032"/>
      <c r="CF42" s="1032"/>
      <c r="CG42" s="1053"/>
      <c r="CH42" s="1028"/>
      <c r="CI42" s="1029"/>
      <c r="CJ42" s="1029"/>
      <c r="CK42" s="1029"/>
      <c r="CL42" s="1030"/>
      <c r="CM42" s="1028"/>
      <c r="CN42" s="1029"/>
      <c r="CO42" s="1029"/>
      <c r="CP42" s="1029"/>
      <c r="CQ42" s="1030"/>
      <c r="CR42" s="1028"/>
      <c r="CS42" s="1029"/>
      <c r="CT42" s="1029"/>
      <c r="CU42" s="1029"/>
      <c r="CV42" s="1030"/>
      <c r="CW42" s="1028"/>
      <c r="CX42" s="1029"/>
      <c r="CY42" s="1029"/>
      <c r="CZ42" s="1029"/>
      <c r="DA42" s="1030"/>
      <c r="DB42" s="1028"/>
      <c r="DC42" s="1029"/>
      <c r="DD42" s="1029"/>
      <c r="DE42" s="1029"/>
      <c r="DF42" s="1030"/>
      <c r="DG42" s="1028"/>
      <c r="DH42" s="1029"/>
      <c r="DI42" s="1029"/>
      <c r="DJ42" s="1029"/>
      <c r="DK42" s="1030"/>
      <c r="DL42" s="1028"/>
      <c r="DM42" s="1029"/>
      <c r="DN42" s="1029"/>
      <c r="DO42" s="1029"/>
      <c r="DP42" s="1030"/>
      <c r="DQ42" s="1028"/>
      <c r="DR42" s="1029"/>
      <c r="DS42" s="1029"/>
      <c r="DT42" s="1029"/>
      <c r="DU42" s="1030"/>
      <c r="DV42" s="1031"/>
      <c r="DW42" s="1032"/>
      <c r="DX42" s="1032"/>
      <c r="DY42" s="1032"/>
      <c r="DZ42" s="1033"/>
      <c r="EA42" s="230"/>
    </row>
    <row r="43" spans="1:131" ht="26.25" customHeight="1" x14ac:dyDescent="0.15">
      <c r="A43" s="238">
        <v>16</v>
      </c>
      <c r="B43" s="1069"/>
      <c r="C43" s="1070"/>
      <c r="D43" s="1070"/>
      <c r="E43" s="1070"/>
      <c r="F43" s="1070"/>
      <c r="G43" s="1070"/>
      <c r="H43" s="1070"/>
      <c r="I43" s="1070"/>
      <c r="J43" s="1070"/>
      <c r="K43" s="1070"/>
      <c r="L43" s="1070"/>
      <c r="M43" s="1070"/>
      <c r="N43" s="1070"/>
      <c r="O43" s="1070"/>
      <c r="P43" s="1071"/>
      <c r="Q43" s="1077"/>
      <c r="R43" s="1078"/>
      <c r="S43" s="1078"/>
      <c r="T43" s="1078"/>
      <c r="U43" s="1078"/>
      <c r="V43" s="1078"/>
      <c r="W43" s="1078"/>
      <c r="X43" s="1078"/>
      <c r="Y43" s="1078"/>
      <c r="Z43" s="1078"/>
      <c r="AA43" s="1078"/>
      <c r="AB43" s="1078"/>
      <c r="AC43" s="1078"/>
      <c r="AD43" s="1078"/>
      <c r="AE43" s="1079"/>
      <c r="AF43" s="1074"/>
      <c r="AG43" s="1075"/>
      <c r="AH43" s="1075"/>
      <c r="AI43" s="1075"/>
      <c r="AJ43" s="1076"/>
      <c r="AK43" s="1016"/>
      <c r="AL43" s="1007"/>
      <c r="AM43" s="1007"/>
      <c r="AN43" s="1007"/>
      <c r="AO43" s="1007"/>
      <c r="AP43" s="1007"/>
      <c r="AQ43" s="1007"/>
      <c r="AR43" s="1007"/>
      <c r="AS43" s="1007"/>
      <c r="AT43" s="1007"/>
      <c r="AU43" s="1007"/>
      <c r="AV43" s="1007"/>
      <c r="AW43" s="1007"/>
      <c r="AX43" s="1007"/>
      <c r="AY43" s="1007"/>
      <c r="AZ43" s="1080"/>
      <c r="BA43" s="1080"/>
      <c r="BB43" s="1080"/>
      <c r="BC43" s="1080"/>
      <c r="BD43" s="1080"/>
      <c r="BE43" s="1008"/>
      <c r="BF43" s="1008"/>
      <c r="BG43" s="1008"/>
      <c r="BH43" s="1008"/>
      <c r="BI43" s="1009"/>
      <c r="BJ43" s="232"/>
      <c r="BK43" s="232"/>
      <c r="BL43" s="232"/>
      <c r="BM43" s="232"/>
      <c r="BN43" s="232"/>
      <c r="BO43" s="241"/>
      <c r="BP43" s="241"/>
      <c r="BQ43" s="238">
        <v>37</v>
      </c>
      <c r="BR43" s="239"/>
      <c r="BS43" s="1031"/>
      <c r="BT43" s="1032"/>
      <c r="BU43" s="1032"/>
      <c r="BV43" s="1032"/>
      <c r="BW43" s="1032"/>
      <c r="BX43" s="1032"/>
      <c r="BY43" s="1032"/>
      <c r="BZ43" s="1032"/>
      <c r="CA43" s="1032"/>
      <c r="CB43" s="1032"/>
      <c r="CC43" s="1032"/>
      <c r="CD43" s="1032"/>
      <c r="CE43" s="1032"/>
      <c r="CF43" s="1032"/>
      <c r="CG43" s="1053"/>
      <c r="CH43" s="1028"/>
      <c r="CI43" s="1029"/>
      <c r="CJ43" s="1029"/>
      <c r="CK43" s="1029"/>
      <c r="CL43" s="1030"/>
      <c r="CM43" s="1028"/>
      <c r="CN43" s="1029"/>
      <c r="CO43" s="1029"/>
      <c r="CP43" s="1029"/>
      <c r="CQ43" s="1030"/>
      <c r="CR43" s="1028"/>
      <c r="CS43" s="1029"/>
      <c r="CT43" s="1029"/>
      <c r="CU43" s="1029"/>
      <c r="CV43" s="1030"/>
      <c r="CW43" s="1028"/>
      <c r="CX43" s="1029"/>
      <c r="CY43" s="1029"/>
      <c r="CZ43" s="1029"/>
      <c r="DA43" s="1030"/>
      <c r="DB43" s="1028"/>
      <c r="DC43" s="1029"/>
      <c r="DD43" s="1029"/>
      <c r="DE43" s="1029"/>
      <c r="DF43" s="1030"/>
      <c r="DG43" s="1028"/>
      <c r="DH43" s="1029"/>
      <c r="DI43" s="1029"/>
      <c r="DJ43" s="1029"/>
      <c r="DK43" s="1030"/>
      <c r="DL43" s="1028"/>
      <c r="DM43" s="1029"/>
      <c r="DN43" s="1029"/>
      <c r="DO43" s="1029"/>
      <c r="DP43" s="1030"/>
      <c r="DQ43" s="1028"/>
      <c r="DR43" s="1029"/>
      <c r="DS43" s="1029"/>
      <c r="DT43" s="1029"/>
      <c r="DU43" s="1030"/>
      <c r="DV43" s="1031"/>
      <c r="DW43" s="1032"/>
      <c r="DX43" s="1032"/>
      <c r="DY43" s="1032"/>
      <c r="DZ43" s="1033"/>
      <c r="EA43" s="230"/>
    </row>
    <row r="44" spans="1:131" ht="26.25" customHeight="1" x14ac:dyDescent="0.15">
      <c r="A44" s="238">
        <v>17</v>
      </c>
      <c r="B44" s="1069"/>
      <c r="C44" s="1070"/>
      <c r="D44" s="1070"/>
      <c r="E44" s="1070"/>
      <c r="F44" s="1070"/>
      <c r="G44" s="1070"/>
      <c r="H44" s="1070"/>
      <c r="I44" s="1070"/>
      <c r="J44" s="1070"/>
      <c r="K44" s="1070"/>
      <c r="L44" s="1070"/>
      <c r="M44" s="1070"/>
      <c r="N44" s="1070"/>
      <c r="O44" s="1070"/>
      <c r="P44" s="1071"/>
      <c r="Q44" s="1077"/>
      <c r="R44" s="1078"/>
      <c r="S44" s="1078"/>
      <c r="T44" s="1078"/>
      <c r="U44" s="1078"/>
      <c r="V44" s="1078"/>
      <c r="W44" s="1078"/>
      <c r="X44" s="1078"/>
      <c r="Y44" s="1078"/>
      <c r="Z44" s="1078"/>
      <c r="AA44" s="1078"/>
      <c r="AB44" s="1078"/>
      <c r="AC44" s="1078"/>
      <c r="AD44" s="1078"/>
      <c r="AE44" s="1079"/>
      <c r="AF44" s="1074"/>
      <c r="AG44" s="1075"/>
      <c r="AH44" s="1075"/>
      <c r="AI44" s="1075"/>
      <c r="AJ44" s="1076"/>
      <c r="AK44" s="1016"/>
      <c r="AL44" s="1007"/>
      <c r="AM44" s="1007"/>
      <c r="AN44" s="1007"/>
      <c r="AO44" s="1007"/>
      <c r="AP44" s="1007"/>
      <c r="AQ44" s="1007"/>
      <c r="AR44" s="1007"/>
      <c r="AS44" s="1007"/>
      <c r="AT44" s="1007"/>
      <c r="AU44" s="1007"/>
      <c r="AV44" s="1007"/>
      <c r="AW44" s="1007"/>
      <c r="AX44" s="1007"/>
      <c r="AY44" s="1007"/>
      <c r="AZ44" s="1080"/>
      <c r="BA44" s="1080"/>
      <c r="BB44" s="1080"/>
      <c r="BC44" s="1080"/>
      <c r="BD44" s="1080"/>
      <c r="BE44" s="1008"/>
      <c r="BF44" s="1008"/>
      <c r="BG44" s="1008"/>
      <c r="BH44" s="1008"/>
      <c r="BI44" s="1009"/>
      <c r="BJ44" s="232"/>
      <c r="BK44" s="232"/>
      <c r="BL44" s="232"/>
      <c r="BM44" s="232"/>
      <c r="BN44" s="232"/>
      <c r="BO44" s="241"/>
      <c r="BP44" s="241"/>
      <c r="BQ44" s="238">
        <v>38</v>
      </c>
      <c r="BR44" s="239"/>
      <c r="BS44" s="1031"/>
      <c r="BT44" s="1032"/>
      <c r="BU44" s="1032"/>
      <c r="BV44" s="1032"/>
      <c r="BW44" s="1032"/>
      <c r="BX44" s="1032"/>
      <c r="BY44" s="1032"/>
      <c r="BZ44" s="1032"/>
      <c r="CA44" s="1032"/>
      <c r="CB44" s="1032"/>
      <c r="CC44" s="1032"/>
      <c r="CD44" s="1032"/>
      <c r="CE44" s="1032"/>
      <c r="CF44" s="1032"/>
      <c r="CG44" s="1053"/>
      <c r="CH44" s="1028"/>
      <c r="CI44" s="1029"/>
      <c r="CJ44" s="1029"/>
      <c r="CK44" s="1029"/>
      <c r="CL44" s="1030"/>
      <c r="CM44" s="1028"/>
      <c r="CN44" s="1029"/>
      <c r="CO44" s="1029"/>
      <c r="CP44" s="1029"/>
      <c r="CQ44" s="1030"/>
      <c r="CR44" s="1028"/>
      <c r="CS44" s="1029"/>
      <c r="CT44" s="1029"/>
      <c r="CU44" s="1029"/>
      <c r="CV44" s="1030"/>
      <c r="CW44" s="1028"/>
      <c r="CX44" s="1029"/>
      <c r="CY44" s="1029"/>
      <c r="CZ44" s="1029"/>
      <c r="DA44" s="1030"/>
      <c r="DB44" s="1028"/>
      <c r="DC44" s="1029"/>
      <c r="DD44" s="1029"/>
      <c r="DE44" s="1029"/>
      <c r="DF44" s="1030"/>
      <c r="DG44" s="1028"/>
      <c r="DH44" s="1029"/>
      <c r="DI44" s="1029"/>
      <c r="DJ44" s="1029"/>
      <c r="DK44" s="1030"/>
      <c r="DL44" s="1028"/>
      <c r="DM44" s="1029"/>
      <c r="DN44" s="1029"/>
      <c r="DO44" s="1029"/>
      <c r="DP44" s="1030"/>
      <c r="DQ44" s="1028"/>
      <c r="DR44" s="1029"/>
      <c r="DS44" s="1029"/>
      <c r="DT44" s="1029"/>
      <c r="DU44" s="1030"/>
      <c r="DV44" s="1031"/>
      <c r="DW44" s="1032"/>
      <c r="DX44" s="1032"/>
      <c r="DY44" s="1032"/>
      <c r="DZ44" s="1033"/>
      <c r="EA44" s="230"/>
    </row>
    <row r="45" spans="1:131" ht="26.25" customHeight="1" x14ac:dyDescent="0.15">
      <c r="A45" s="238">
        <v>18</v>
      </c>
      <c r="B45" s="1069"/>
      <c r="C45" s="1070"/>
      <c r="D45" s="1070"/>
      <c r="E45" s="1070"/>
      <c r="F45" s="1070"/>
      <c r="G45" s="1070"/>
      <c r="H45" s="1070"/>
      <c r="I45" s="1070"/>
      <c r="J45" s="1070"/>
      <c r="K45" s="1070"/>
      <c r="L45" s="1070"/>
      <c r="M45" s="1070"/>
      <c r="N45" s="1070"/>
      <c r="O45" s="1070"/>
      <c r="P45" s="1071"/>
      <c r="Q45" s="1077"/>
      <c r="R45" s="1078"/>
      <c r="S45" s="1078"/>
      <c r="T45" s="1078"/>
      <c r="U45" s="1078"/>
      <c r="V45" s="1078"/>
      <c r="W45" s="1078"/>
      <c r="X45" s="1078"/>
      <c r="Y45" s="1078"/>
      <c r="Z45" s="1078"/>
      <c r="AA45" s="1078"/>
      <c r="AB45" s="1078"/>
      <c r="AC45" s="1078"/>
      <c r="AD45" s="1078"/>
      <c r="AE45" s="1079"/>
      <c r="AF45" s="1074"/>
      <c r="AG45" s="1075"/>
      <c r="AH45" s="1075"/>
      <c r="AI45" s="1075"/>
      <c r="AJ45" s="1076"/>
      <c r="AK45" s="1016"/>
      <c r="AL45" s="1007"/>
      <c r="AM45" s="1007"/>
      <c r="AN45" s="1007"/>
      <c r="AO45" s="1007"/>
      <c r="AP45" s="1007"/>
      <c r="AQ45" s="1007"/>
      <c r="AR45" s="1007"/>
      <c r="AS45" s="1007"/>
      <c r="AT45" s="1007"/>
      <c r="AU45" s="1007"/>
      <c r="AV45" s="1007"/>
      <c r="AW45" s="1007"/>
      <c r="AX45" s="1007"/>
      <c r="AY45" s="1007"/>
      <c r="AZ45" s="1080"/>
      <c r="BA45" s="1080"/>
      <c r="BB45" s="1080"/>
      <c r="BC45" s="1080"/>
      <c r="BD45" s="1080"/>
      <c r="BE45" s="1008"/>
      <c r="BF45" s="1008"/>
      <c r="BG45" s="1008"/>
      <c r="BH45" s="1008"/>
      <c r="BI45" s="1009"/>
      <c r="BJ45" s="232"/>
      <c r="BK45" s="232"/>
      <c r="BL45" s="232"/>
      <c r="BM45" s="232"/>
      <c r="BN45" s="232"/>
      <c r="BO45" s="241"/>
      <c r="BP45" s="241"/>
      <c r="BQ45" s="238">
        <v>39</v>
      </c>
      <c r="BR45" s="239"/>
      <c r="BS45" s="1031"/>
      <c r="BT45" s="1032"/>
      <c r="BU45" s="1032"/>
      <c r="BV45" s="1032"/>
      <c r="BW45" s="1032"/>
      <c r="BX45" s="1032"/>
      <c r="BY45" s="1032"/>
      <c r="BZ45" s="1032"/>
      <c r="CA45" s="1032"/>
      <c r="CB45" s="1032"/>
      <c r="CC45" s="1032"/>
      <c r="CD45" s="1032"/>
      <c r="CE45" s="1032"/>
      <c r="CF45" s="1032"/>
      <c r="CG45" s="1053"/>
      <c r="CH45" s="1028"/>
      <c r="CI45" s="1029"/>
      <c r="CJ45" s="1029"/>
      <c r="CK45" s="1029"/>
      <c r="CL45" s="1030"/>
      <c r="CM45" s="1028"/>
      <c r="CN45" s="1029"/>
      <c r="CO45" s="1029"/>
      <c r="CP45" s="1029"/>
      <c r="CQ45" s="1030"/>
      <c r="CR45" s="1028"/>
      <c r="CS45" s="1029"/>
      <c r="CT45" s="1029"/>
      <c r="CU45" s="1029"/>
      <c r="CV45" s="1030"/>
      <c r="CW45" s="1028"/>
      <c r="CX45" s="1029"/>
      <c r="CY45" s="1029"/>
      <c r="CZ45" s="1029"/>
      <c r="DA45" s="1030"/>
      <c r="DB45" s="1028"/>
      <c r="DC45" s="1029"/>
      <c r="DD45" s="1029"/>
      <c r="DE45" s="1029"/>
      <c r="DF45" s="1030"/>
      <c r="DG45" s="1028"/>
      <c r="DH45" s="1029"/>
      <c r="DI45" s="1029"/>
      <c r="DJ45" s="1029"/>
      <c r="DK45" s="1030"/>
      <c r="DL45" s="1028"/>
      <c r="DM45" s="1029"/>
      <c r="DN45" s="1029"/>
      <c r="DO45" s="1029"/>
      <c r="DP45" s="1030"/>
      <c r="DQ45" s="1028"/>
      <c r="DR45" s="1029"/>
      <c r="DS45" s="1029"/>
      <c r="DT45" s="1029"/>
      <c r="DU45" s="1030"/>
      <c r="DV45" s="1031"/>
      <c r="DW45" s="1032"/>
      <c r="DX45" s="1032"/>
      <c r="DY45" s="1032"/>
      <c r="DZ45" s="1033"/>
      <c r="EA45" s="230"/>
    </row>
    <row r="46" spans="1:131" ht="26.25" customHeight="1" x14ac:dyDescent="0.15">
      <c r="A46" s="238">
        <v>19</v>
      </c>
      <c r="B46" s="1069"/>
      <c r="C46" s="1070"/>
      <c r="D46" s="1070"/>
      <c r="E46" s="1070"/>
      <c r="F46" s="1070"/>
      <c r="G46" s="1070"/>
      <c r="H46" s="1070"/>
      <c r="I46" s="1070"/>
      <c r="J46" s="1070"/>
      <c r="K46" s="1070"/>
      <c r="L46" s="1070"/>
      <c r="M46" s="1070"/>
      <c r="N46" s="1070"/>
      <c r="O46" s="1070"/>
      <c r="P46" s="1071"/>
      <c r="Q46" s="1077"/>
      <c r="R46" s="1078"/>
      <c r="S46" s="1078"/>
      <c r="T46" s="1078"/>
      <c r="U46" s="1078"/>
      <c r="V46" s="1078"/>
      <c r="W46" s="1078"/>
      <c r="X46" s="1078"/>
      <c r="Y46" s="1078"/>
      <c r="Z46" s="1078"/>
      <c r="AA46" s="1078"/>
      <c r="AB46" s="1078"/>
      <c r="AC46" s="1078"/>
      <c r="AD46" s="1078"/>
      <c r="AE46" s="1079"/>
      <c r="AF46" s="1074"/>
      <c r="AG46" s="1075"/>
      <c r="AH46" s="1075"/>
      <c r="AI46" s="1075"/>
      <c r="AJ46" s="1076"/>
      <c r="AK46" s="1016"/>
      <c r="AL46" s="1007"/>
      <c r="AM46" s="1007"/>
      <c r="AN46" s="1007"/>
      <c r="AO46" s="1007"/>
      <c r="AP46" s="1007"/>
      <c r="AQ46" s="1007"/>
      <c r="AR46" s="1007"/>
      <c r="AS46" s="1007"/>
      <c r="AT46" s="1007"/>
      <c r="AU46" s="1007"/>
      <c r="AV46" s="1007"/>
      <c r="AW46" s="1007"/>
      <c r="AX46" s="1007"/>
      <c r="AY46" s="1007"/>
      <c r="AZ46" s="1080"/>
      <c r="BA46" s="1080"/>
      <c r="BB46" s="1080"/>
      <c r="BC46" s="1080"/>
      <c r="BD46" s="1080"/>
      <c r="BE46" s="1008"/>
      <c r="BF46" s="1008"/>
      <c r="BG46" s="1008"/>
      <c r="BH46" s="1008"/>
      <c r="BI46" s="1009"/>
      <c r="BJ46" s="232"/>
      <c r="BK46" s="232"/>
      <c r="BL46" s="232"/>
      <c r="BM46" s="232"/>
      <c r="BN46" s="232"/>
      <c r="BO46" s="241"/>
      <c r="BP46" s="241"/>
      <c r="BQ46" s="238">
        <v>40</v>
      </c>
      <c r="BR46" s="239"/>
      <c r="BS46" s="1031"/>
      <c r="BT46" s="1032"/>
      <c r="BU46" s="1032"/>
      <c r="BV46" s="1032"/>
      <c r="BW46" s="1032"/>
      <c r="BX46" s="1032"/>
      <c r="BY46" s="1032"/>
      <c r="BZ46" s="1032"/>
      <c r="CA46" s="1032"/>
      <c r="CB46" s="1032"/>
      <c r="CC46" s="1032"/>
      <c r="CD46" s="1032"/>
      <c r="CE46" s="1032"/>
      <c r="CF46" s="1032"/>
      <c r="CG46" s="1053"/>
      <c r="CH46" s="1028"/>
      <c r="CI46" s="1029"/>
      <c r="CJ46" s="1029"/>
      <c r="CK46" s="1029"/>
      <c r="CL46" s="1030"/>
      <c r="CM46" s="1028"/>
      <c r="CN46" s="1029"/>
      <c r="CO46" s="1029"/>
      <c r="CP46" s="1029"/>
      <c r="CQ46" s="1030"/>
      <c r="CR46" s="1028"/>
      <c r="CS46" s="1029"/>
      <c r="CT46" s="1029"/>
      <c r="CU46" s="1029"/>
      <c r="CV46" s="1030"/>
      <c r="CW46" s="1028"/>
      <c r="CX46" s="1029"/>
      <c r="CY46" s="1029"/>
      <c r="CZ46" s="1029"/>
      <c r="DA46" s="1030"/>
      <c r="DB46" s="1028"/>
      <c r="DC46" s="1029"/>
      <c r="DD46" s="1029"/>
      <c r="DE46" s="1029"/>
      <c r="DF46" s="1030"/>
      <c r="DG46" s="1028"/>
      <c r="DH46" s="1029"/>
      <c r="DI46" s="1029"/>
      <c r="DJ46" s="1029"/>
      <c r="DK46" s="1030"/>
      <c r="DL46" s="1028"/>
      <c r="DM46" s="1029"/>
      <c r="DN46" s="1029"/>
      <c r="DO46" s="1029"/>
      <c r="DP46" s="1030"/>
      <c r="DQ46" s="1028"/>
      <c r="DR46" s="1029"/>
      <c r="DS46" s="1029"/>
      <c r="DT46" s="1029"/>
      <c r="DU46" s="1030"/>
      <c r="DV46" s="1031"/>
      <c r="DW46" s="1032"/>
      <c r="DX46" s="1032"/>
      <c r="DY46" s="1032"/>
      <c r="DZ46" s="1033"/>
      <c r="EA46" s="230"/>
    </row>
    <row r="47" spans="1:131" ht="26.25" customHeight="1" x14ac:dyDescent="0.15">
      <c r="A47" s="238">
        <v>20</v>
      </c>
      <c r="B47" s="1069"/>
      <c r="C47" s="1070"/>
      <c r="D47" s="1070"/>
      <c r="E47" s="1070"/>
      <c r="F47" s="1070"/>
      <c r="G47" s="1070"/>
      <c r="H47" s="1070"/>
      <c r="I47" s="1070"/>
      <c r="J47" s="1070"/>
      <c r="K47" s="1070"/>
      <c r="L47" s="1070"/>
      <c r="M47" s="1070"/>
      <c r="N47" s="1070"/>
      <c r="O47" s="1070"/>
      <c r="P47" s="1071"/>
      <c r="Q47" s="1077"/>
      <c r="R47" s="1078"/>
      <c r="S47" s="1078"/>
      <c r="T47" s="1078"/>
      <c r="U47" s="1078"/>
      <c r="V47" s="1078"/>
      <c r="W47" s="1078"/>
      <c r="X47" s="1078"/>
      <c r="Y47" s="1078"/>
      <c r="Z47" s="1078"/>
      <c r="AA47" s="1078"/>
      <c r="AB47" s="1078"/>
      <c r="AC47" s="1078"/>
      <c r="AD47" s="1078"/>
      <c r="AE47" s="1079"/>
      <c r="AF47" s="1074"/>
      <c r="AG47" s="1075"/>
      <c r="AH47" s="1075"/>
      <c r="AI47" s="1075"/>
      <c r="AJ47" s="1076"/>
      <c r="AK47" s="1016"/>
      <c r="AL47" s="1007"/>
      <c r="AM47" s="1007"/>
      <c r="AN47" s="1007"/>
      <c r="AO47" s="1007"/>
      <c r="AP47" s="1007"/>
      <c r="AQ47" s="1007"/>
      <c r="AR47" s="1007"/>
      <c r="AS47" s="1007"/>
      <c r="AT47" s="1007"/>
      <c r="AU47" s="1007"/>
      <c r="AV47" s="1007"/>
      <c r="AW47" s="1007"/>
      <c r="AX47" s="1007"/>
      <c r="AY47" s="1007"/>
      <c r="AZ47" s="1080"/>
      <c r="BA47" s="1080"/>
      <c r="BB47" s="1080"/>
      <c r="BC47" s="1080"/>
      <c r="BD47" s="1080"/>
      <c r="BE47" s="1008"/>
      <c r="BF47" s="1008"/>
      <c r="BG47" s="1008"/>
      <c r="BH47" s="1008"/>
      <c r="BI47" s="1009"/>
      <c r="BJ47" s="232"/>
      <c r="BK47" s="232"/>
      <c r="BL47" s="232"/>
      <c r="BM47" s="232"/>
      <c r="BN47" s="232"/>
      <c r="BO47" s="241"/>
      <c r="BP47" s="241"/>
      <c r="BQ47" s="238">
        <v>41</v>
      </c>
      <c r="BR47" s="239"/>
      <c r="BS47" s="1031"/>
      <c r="BT47" s="1032"/>
      <c r="BU47" s="1032"/>
      <c r="BV47" s="1032"/>
      <c r="BW47" s="1032"/>
      <c r="BX47" s="1032"/>
      <c r="BY47" s="1032"/>
      <c r="BZ47" s="1032"/>
      <c r="CA47" s="1032"/>
      <c r="CB47" s="1032"/>
      <c r="CC47" s="1032"/>
      <c r="CD47" s="1032"/>
      <c r="CE47" s="1032"/>
      <c r="CF47" s="1032"/>
      <c r="CG47" s="1053"/>
      <c r="CH47" s="1028"/>
      <c r="CI47" s="1029"/>
      <c r="CJ47" s="1029"/>
      <c r="CK47" s="1029"/>
      <c r="CL47" s="1030"/>
      <c r="CM47" s="1028"/>
      <c r="CN47" s="1029"/>
      <c r="CO47" s="1029"/>
      <c r="CP47" s="1029"/>
      <c r="CQ47" s="1030"/>
      <c r="CR47" s="1028"/>
      <c r="CS47" s="1029"/>
      <c r="CT47" s="1029"/>
      <c r="CU47" s="1029"/>
      <c r="CV47" s="1030"/>
      <c r="CW47" s="1028"/>
      <c r="CX47" s="1029"/>
      <c r="CY47" s="1029"/>
      <c r="CZ47" s="1029"/>
      <c r="DA47" s="1030"/>
      <c r="DB47" s="1028"/>
      <c r="DC47" s="1029"/>
      <c r="DD47" s="1029"/>
      <c r="DE47" s="1029"/>
      <c r="DF47" s="1030"/>
      <c r="DG47" s="1028"/>
      <c r="DH47" s="1029"/>
      <c r="DI47" s="1029"/>
      <c r="DJ47" s="1029"/>
      <c r="DK47" s="1030"/>
      <c r="DL47" s="1028"/>
      <c r="DM47" s="1029"/>
      <c r="DN47" s="1029"/>
      <c r="DO47" s="1029"/>
      <c r="DP47" s="1030"/>
      <c r="DQ47" s="1028"/>
      <c r="DR47" s="1029"/>
      <c r="DS47" s="1029"/>
      <c r="DT47" s="1029"/>
      <c r="DU47" s="1030"/>
      <c r="DV47" s="1031"/>
      <c r="DW47" s="1032"/>
      <c r="DX47" s="1032"/>
      <c r="DY47" s="1032"/>
      <c r="DZ47" s="1033"/>
      <c r="EA47" s="230"/>
    </row>
    <row r="48" spans="1:131" ht="26.25" customHeight="1" x14ac:dyDescent="0.15">
      <c r="A48" s="238">
        <v>21</v>
      </c>
      <c r="B48" s="1069"/>
      <c r="C48" s="1070"/>
      <c r="D48" s="1070"/>
      <c r="E48" s="1070"/>
      <c r="F48" s="1070"/>
      <c r="G48" s="1070"/>
      <c r="H48" s="1070"/>
      <c r="I48" s="1070"/>
      <c r="J48" s="1070"/>
      <c r="K48" s="1070"/>
      <c r="L48" s="1070"/>
      <c r="M48" s="1070"/>
      <c r="N48" s="1070"/>
      <c r="O48" s="1070"/>
      <c r="P48" s="1071"/>
      <c r="Q48" s="1077"/>
      <c r="R48" s="1078"/>
      <c r="S48" s="1078"/>
      <c r="T48" s="1078"/>
      <c r="U48" s="1078"/>
      <c r="V48" s="1078"/>
      <c r="W48" s="1078"/>
      <c r="X48" s="1078"/>
      <c r="Y48" s="1078"/>
      <c r="Z48" s="1078"/>
      <c r="AA48" s="1078"/>
      <c r="AB48" s="1078"/>
      <c r="AC48" s="1078"/>
      <c r="AD48" s="1078"/>
      <c r="AE48" s="1079"/>
      <c r="AF48" s="1074"/>
      <c r="AG48" s="1075"/>
      <c r="AH48" s="1075"/>
      <c r="AI48" s="1075"/>
      <c r="AJ48" s="1076"/>
      <c r="AK48" s="1016"/>
      <c r="AL48" s="1007"/>
      <c r="AM48" s="1007"/>
      <c r="AN48" s="1007"/>
      <c r="AO48" s="1007"/>
      <c r="AP48" s="1007"/>
      <c r="AQ48" s="1007"/>
      <c r="AR48" s="1007"/>
      <c r="AS48" s="1007"/>
      <c r="AT48" s="1007"/>
      <c r="AU48" s="1007"/>
      <c r="AV48" s="1007"/>
      <c r="AW48" s="1007"/>
      <c r="AX48" s="1007"/>
      <c r="AY48" s="1007"/>
      <c r="AZ48" s="1080"/>
      <c r="BA48" s="1080"/>
      <c r="BB48" s="1080"/>
      <c r="BC48" s="1080"/>
      <c r="BD48" s="1080"/>
      <c r="BE48" s="1008"/>
      <c r="BF48" s="1008"/>
      <c r="BG48" s="1008"/>
      <c r="BH48" s="1008"/>
      <c r="BI48" s="1009"/>
      <c r="BJ48" s="232"/>
      <c r="BK48" s="232"/>
      <c r="BL48" s="232"/>
      <c r="BM48" s="232"/>
      <c r="BN48" s="232"/>
      <c r="BO48" s="241"/>
      <c r="BP48" s="241"/>
      <c r="BQ48" s="238">
        <v>42</v>
      </c>
      <c r="BR48" s="239"/>
      <c r="BS48" s="1031"/>
      <c r="BT48" s="1032"/>
      <c r="BU48" s="1032"/>
      <c r="BV48" s="1032"/>
      <c r="BW48" s="1032"/>
      <c r="BX48" s="1032"/>
      <c r="BY48" s="1032"/>
      <c r="BZ48" s="1032"/>
      <c r="CA48" s="1032"/>
      <c r="CB48" s="1032"/>
      <c r="CC48" s="1032"/>
      <c r="CD48" s="1032"/>
      <c r="CE48" s="1032"/>
      <c r="CF48" s="1032"/>
      <c r="CG48" s="1053"/>
      <c r="CH48" s="1028"/>
      <c r="CI48" s="1029"/>
      <c r="CJ48" s="1029"/>
      <c r="CK48" s="1029"/>
      <c r="CL48" s="1030"/>
      <c r="CM48" s="1028"/>
      <c r="CN48" s="1029"/>
      <c r="CO48" s="1029"/>
      <c r="CP48" s="1029"/>
      <c r="CQ48" s="1030"/>
      <c r="CR48" s="1028"/>
      <c r="CS48" s="1029"/>
      <c r="CT48" s="1029"/>
      <c r="CU48" s="1029"/>
      <c r="CV48" s="1030"/>
      <c r="CW48" s="1028"/>
      <c r="CX48" s="1029"/>
      <c r="CY48" s="1029"/>
      <c r="CZ48" s="1029"/>
      <c r="DA48" s="1030"/>
      <c r="DB48" s="1028"/>
      <c r="DC48" s="1029"/>
      <c r="DD48" s="1029"/>
      <c r="DE48" s="1029"/>
      <c r="DF48" s="1030"/>
      <c r="DG48" s="1028"/>
      <c r="DH48" s="1029"/>
      <c r="DI48" s="1029"/>
      <c r="DJ48" s="1029"/>
      <c r="DK48" s="1030"/>
      <c r="DL48" s="1028"/>
      <c r="DM48" s="1029"/>
      <c r="DN48" s="1029"/>
      <c r="DO48" s="1029"/>
      <c r="DP48" s="1030"/>
      <c r="DQ48" s="1028"/>
      <c r="DR48" s="1029"/>
      <c r="DS48" s="1029"/>
      <c r="DT48" s="1029"/>
      <c r="DU48" s="1030"/>
      <c r="DV48" s="1031"/>
      <c r="DW48" s="1032"/>
      <c r="DX48" s="1032"/>
      <c r="DY48" s="1032"/>
      <c r="DZ48" s="1033"/>
      <c r="EA48" s="230"/>
    </row>
    <row r="49" spans="1:131" ht="26.25" customHeight="1" x14ac:dyDescent="0.15">
      <c r="A49" s="238">
        <v>22</v>
      </c>
      <c r="B49" s="1069"/>
      <c r="C49" s="1070"/>
      <c r="D49" s="1070"/>
      <c r="E49" s="1070"/>
      <c r="F49" s="1070"/>
      <c r="G49" s="1070"/>
      <c r="H49" s="1070"/>
      <c r="I49" s="1070"/>
      <c r="J49" s="1070"/>
      <c r="K49" s="1070"/>
      <c r="L49" s="1070"/>
      <c r="M49" s="1070"/>
      <c r="N49" s="1070"/>
      <c r="O49" s="1070"/>
      <c r="P49" s="1071"/>
      <c r="Q49" s="1077"/>
      <c r="R49" s="1078"/>
      <c r="S49" s="1078"/>
      <c r="T49" s="1078"/>
      <c r="U49" s="1078"/>
      <c r="V49" s="1078"/>
      <c r="W49" s="1078"/>
      <c r="X49" s="1078"/>
      <c r="Y49" s="1078"/>
      <c r="Z49" s="1078"/>
      <c r="AA49" s="1078"/>
      <c r="AB49" s="1078"/>
      <c r="AC49" s="1078"/>
      <c r="AD49" s="1078"/>
      <c r="AE49" s="1079"/>
      <c r="AF49" s="1074"/>
      <c r="AG49" s="1075"/>
      <c r="AH49" s="1075"/>
      <c r="AI49" s="1075"/>
      <c r="AJ49" s="1076"/>
      <c r="AK49" s="1016"/>
      <c r="AL49" s="1007"/>
      <c r="AM49" s="1007"/>
      <c r="AN49" s="1007"/>
      <c r="AO49" s="1007"/>
      <c r="AP49" s="1007"/>
      <c r="AQ49" s="1007"/>
      <c r="AR49" s="1007"/>
      <c r="AS49" s="1007"/>
      <c r="AT49" s="1007"/>
      <c r="AU49" s="1007"/>
      <c r="AV49" s="1007"/>
      <c r="AW49" s="1007"/>
      <c r="AX49" s="1007"/>
      <c r="AY49" s="1007"/>
      <c r="AZ49" s="1080"/>
      <c r="BA49" s="1080"/>
      <c r="BB49" s="1080"/>
      <c r="BC49" s="1080"/>
      <c r="BD49" s="1080"/>
      <c r="BE49" s="1008"/>
      <c r="BF49" s="1008"/>
      <c r="BG49" s="1008"/>
      <c r="BH49" s="1008"/>
      <c r="BI49" s="1009"/>
      <c r="BJ49" s="232"/>
      <c r="BK49" s="232"/>
      <c r="BL49" s="232"/>
      <c r="BM49" s="232"/>
      <c r="BN49" s="232"/>
      <c r="BO49" s="241"/>
      <c r="BP49" s="241"/>
      <c r="BQ49" s="238">
        <v>43</v>
      </c>
      <c r="BR49" s="239"/>
      <c r="BS49" s="1031"/>
      <c r="BT49" s="1032"/>
      <c r="BU49" s="1032"/>
      <c r="BV49" s="1032"/>
      <c r="BW49" s="1032"/>
      <c r="BX49" s="1032"/>
      <c r="BY49" s="1032"/>
      <c r="BZ49" s="1032"/>
      <c r="CA49" s="1032"/>
      <c r="CB49" s="1032"/>
      <c r="CC49" s="1032"/>
      <c r="CD49" s="1032"/>
      <c r="CE49" s="1032"/>
      <c r="CF49" s="1032"/>
      <c r="CG49" s="1053"/>
      <c r="CH49" s="1028"/>
      <c r="CI49" s="1029"/>
      <c r="CJ49" s="1029"/>
      <c r="CK49" s="1029"/>
      <c r="CL49" s="1030"/>
      <c r="CM49" s="1028"/>
      <c r="CN49" s="1029"/>
      <c r="CO49" s="1029"/>
      <c r="CP49" s="1029"/>
      <c r="CQ49" s="1030"/>
      <c r="CR49" s="1028"/>
      <c r="CS49" s="1029"/>
      <c r="CT49" s="1029"/>
      <c r="CU49" s="1029"/>
      <c r="CV49" s="1030"/>
      <c r="CW49" s="1028"/>
      <c r="CX49" s="1029"/>
      <c r="CY49" s="1029"/>
      <c r="CZ49" s="1029"/>
      <c r="DA49" s="1030"/>
      <c r="DB49" s="1028"/>
      <c r="DC49" s="1029"/>
      <c r="DD49" s="1029"/>
      <c r="DE49" s="1029"/>
      <c r="DF49" s="1030"/>
      <c r="DG49" s="1028"/>
      <c r="DH49" s="1029"/>
      <c r="DI49" s="1029"/>
      <c r="DJ49" s="1029"/>
      <c r="DK49" s="1030"/>
      <c r="DL49" s="1028"/>
      <c r="DM49" s="1029"/>
      <c r="DN49" s="1029"/>
      <c r="DO49" s="1029"/>
      <c r="DP49" s="1030"/>
      <c r="DQ49" s="1028"/>
      <c r="DR49" s="1029"/>
      <c r="DS49" s="1029"/>
      <c r="DT49" s="1029"/>
      <c r="DU49" s="1030"/>
      <c r="DV49" s="1031"/>
      <c r="DW49" s="1032"/>
      <c r="DX49" s="1032"/>
      <c r="DY49" s="1032"/>
      <c r="DZ49" s="1033"/>
      <c r="EA49" s="230"/>
    </row>
    <row r="50" spans="1:131" ht="26.25" customHeight="1" x14ac:dyDescent="0.15">
      <c r="A50" s="238">
        <v>23</v>
      </c>
      <c r="B50" s="1069"/>
      <c r="C50" s="1070"/>
      <c r="D50" s="1070"/>
      <c r="E50" s="1070"/>
      <c r="F50" s="1070"/>
      <c r="G50" s="1070"/>
      <c r="H50" s="1070"/>
      <c r="I50" s="1070"/>
      <c r="J50" s="1070"/>
      <c r="K50" s="1070"/>
      <c r="L50" s="1070"/>
      <c r="M50" s="1070"/>
      <c r="N50" s="1070"/>
      <c r="O50" s="1070"/>
      <c r="P50" s="1071"/>
      <c r="Q50" s="1072"/>
      <c r="R50" s="1064"/>
      <c r="S50" s="1064"/>
      <c r="T50" s="1064"/>
      <c r="U50" s="1064"/>
      <c r="V50" s="1064"/>
      <c r="W50" s="1064"/>
      <c r="X50" s="1064"/>
      <c r="Y50" s="1064"/>
      <c r="Z50" s="1064"/>
      <c r="AA50" s="1064"/>
      <c r="AB50" s="1064"/>
      <c r="AC50" s="1064"/>
      <c r="AD50" s="1064"/>
      <c r="AE50" s="1073"/>
      <c r="AF50" s="1074"/>
      <c r="AG50" s="1075"/>
      <c r="AH50" s="1075"/>
      <c r="AI50" s="1075"/>
      <c r="AJ50" s="1076"/>
      <c r="AK50" s="1063"/>
      <c r="AL50" s="1064"/>
      <c r="AM50" s="1064"/>
      <c r="AN50" s="1064"/>
      <c r="AO50" s="1064"/>
      <c r="AP50" s="1064"/>
      <c r="AQ50" s="1064"/>
      <c r="AR50" s="1064"/>
      <c r="AS50" s="1064"/>
      <c r="AT50" s="1064"/>
      <c r="AU50" s="1064"/>
      <c r="AV50" s="1064"/>
      <c r="AW50" s="1064"/>
      <c r="AX50" s="1064"/>
      <c r="AY50" s="1064"/>
      <c r="AZ50" s="1065"/>
      <c r="BA50" s="1065"/>
      <c r="BB50" s="1065"/>
      <c r="BC50" s="1065"/>
      <c r="BD50" s="1065"/>
      <c r="BE50" s="1008"/>
      <c r="BF50" s="1008"/>
      <c r="BG50" s="1008"/>
      <c r="BH50" s="1008"/>
      <c r="BI50" s="1009"/>
      <c r="BJ50" s="232"/>
      <c r="BK50" s="232"/>
      <c r="BL50" s="232"/>
      <c r="BM50" s="232"/>
      <c r="BN50" s="232"/>
      <c r="BO50" s="241"/>
      <c r="BP50" s="241"/>
      <c r="BQ50" s="238">
        <v>44</v>
      </c>
      <c r="BR50" s="239"/>
      <c r="BS50" s="1031"/>
      <c r="BT50" s="1032"/>
      <c r="BU50" s="1032"/>
      <c r="BV50" s="1032"/>
      <c r="BW50" s="1032"/>
      <c r="BX50" s="1032"/>
      <c r="BY50" s="1032"/>
      <c r="BZ50" s="1032"/>
      <c r="CA50" s="1032"/>
      <c r="CB50" s="1032"/>
      <c r="CC50" s="1032"/>
      <c r="CD50" s="1032"/>
      <c r="CE50" s="1032"/>
      <c r="CF50" s="1032"/>
      <c r="CG50" s="1053"/>
      <c r="CH50" s="1028"/>
      <c r="CI50" s="1029"/>
      <c r="CJ50" s="1029"/>
      <c r="CK50" s="1029"/>
      <c r="CL50" s="1030"/>
      <c r="CM50" s="1028"/>
      <c r="CN50" s="1029"/>
      <c r="CO50" s="1029"/>
      <c r="CP50" s="1029"/>
      <c r="CQ50" s="1030"/>
      <c r="CR50" s="1028"/>
      <c r="CS50" s="1029"/>
      <c r="CT50" s="1029"/>
      <c r="CU50" s="1029"/>
      <c r="CV50" s="1030"/>
      <c r="CW50" s="1028"/>
      <c r="CX50" s="1029"/>
      <c r="CY50" s="1029"/>
      <c r="CZ50" s="1029"/>
      <c r="DA50" s="1030"/>
      <c r="DB50" s="1028"/>
      <c r="DC50" s="1029"/>
      <c r="DD50" s="1029"/>
      <c r="DE50" s="1029"/>
      <c r="DF50" s="1030"/>
      <c r="DG50" s="1028"/>
      <c r="DH50" s="1029"/>
      <c r="DI50" s="1029"/>
      <c r="DJ50" s="1029"/>
      <c r="DK50" s="1030"/>
      <c r="DL50" s="1028"/>
      <c r="DM50" s="1029"/>
      <c r="DN50" s="1029"/>
      <c r="DO50" s="1029"/>
      <c r="DP50" s="1030"/>
      <c r="DQ50" s="1028"/>
      <c r="DR50" s="1029"/>
      <c r="DS50" s="1029"/>
      <c r="DT50" s="1029"/>
      <c r="DU50" s="1030"/>
      <c r="DV50" s="1031"/>
      <c r="DW50" s="1032"/>
      <c r="DX50" s="1032"/>
      <c r="DY50" s="1032"/>
      <c r="DZ50" s="1033"/>
      <c r="EA50" s="230"/>
    </row>
    <row r="51" spans="1:131" ht="26.25" customHeight="1" x14ac:dyDescent="0.15">
      <c r="A51" s="238">
        <v>24</v>
      </c>
      <c r="B51" s="1069"/>
      <c r="C51" s="1070"/>
      <c r="D51" s="1070"/>
      <c r="E51" s="1070"/>
      <c r="F51" s="1070"/>
      <c r="G51" s="1070"/>
      <c r="H51" s="1070"/>
      <c r="I51" s="1070"/>
      <c r="J51" s="1070"/>
      <c r="K51" s="1070"/>
      <c r="L51" s="1070"/>
      <c r="M51" s="1070"/>
      <c r="N51" s="1070"/>
      <c r="O51" s="1070"/>
      <c r="P51" s="1071"/>
      <c r="Q51" s="1072"/>
      <c r="R51" s="1064"/>
      <c r="S51" s="1064"/>
      <c r="T51" s="1064"/>
      <c r="U51" s="1064"/>
      <c r="V51" s="1064"/>
      <c r="W51" s="1064"/>
      <c r="X51" s="1064"/>
      <c r="Y51" s="1064"/>
      <c r="Z51" s="1064"/>
      <c r="AA51" s="1064"/>
      <c r="AB51" s="1064"/>
      <c r="AC51" s="1064"/>
      <c r="AD51" s="1064"/>
      <c r="AE51" s="1073"/>
      <c r="AF51" s="1074"/>
      <c r="AG51" s="1075"/>
      <c r="AH51" s="1075"/>
      <c r="AI51" s="1075"/>
      <c r="AJ51" s="1076"/>
      <c r="AK51" s="1063"/>
      <c r="AL51" s="1064"/>
      <c r="AM51" s="1064"/>
      <c r="AN51" s="1064"/>
      <c r="AO51" s="1064"/>
      <c r="AP51" s="1064"/>
      <c r="AQ51" s="1064"/>
      <c r="AR51" s="1064"/>
      <c r="AS51" s="1064"/>
      <c r="AT51" s="1064"/>
      <c r="AU51" s="1064"/>
      <c r="AV51" s="1064"/>
      <c r="AW51" s="1064"/>
      <c r="AX51" s="1064"/>
      <c r="AY51" s="1064"/>
      <c r="AZ51" s="1065"/>
      <c r="BA51" s="1065"/>
      <c r="BB51" s="1065"/>
      <c r="BC51" s="1065"/>
      <c r="BD51" s="1065"/>
      <c r="BE51" s="1008"/>
      <c r="BF51" s="1008"/>
      <c r="BG51" s="1008"/>
      <c r="BH51" s="1008"/>
      <c r="BI51" s="1009"/>
      <c r="BJ51" s="232"/>
      <c r="BK51" s="232"/>
      <c r="BL51" s="232"/>
      <c r="BM51" s="232"/>
      <c r="BN51" s="232"/>
      <c r="BO51" s="241"/>
      <c r="BP51" s="241"/>
      <c r="BQ51" s="238">
        <v>45</v>
      </c>
      <c r="BR51" s="239"/>
      <c r="BS51" s="1031"/>
      <c r="BT51" s="1032"/>
      <c r="BU51" s="1032"/>
      <c r="BV51" s="1032"/>
      <c r="BW51" s="1032"/>
      <c r="BX51" s="1032"/>
      <c r="BY51" s="1032"/>
      <c r="BZ51" s="1032"/>
      <c r="CA51" s="1032"/>
      <c r="CB51" s="1032"/>
      <c r="CC51" s="1032"/>
      <c r="CD51" s="1032"/>
      <c r="CE51" s="1032"/>
      <c r="CF51" s="1032"/>
      <c r="CG51" s="1053"/>
      <c r="CH51" s="1028"/>
      <c r="CI51" s="1029"/>
      <c r="CJ51" s="1029"/>
      <c r="CK51" s="1029"/>
      <c r="CL51" s="1030"/>
      <c r="CM51" s="1028"/>
      <c r="CN51" s="1029"/>
      <c r="CO51" s="1029"/>
      <c r="CP51" s="1029"/>
      <c r="CQ51" s="1030"/>
      <c r="CR51" s="1028"/>
      <c r="CS51" s="1029"/>
      <c r="CT51" s="1029"/>
      <c r="CU51" s="1029"/>
      <c r="CV51" s="1030"/>
      <c r="CW51" s="1028"/>
      <c r="CX51" s="1029"/>
      <c r="CY51" s="1029"/>
      <c r="CZ51" s="1029"/>
      <c r="DA51" s="1030"/>
      <c r="DB51" s="1028"/>
      <c r="DC51" s="1029"/>
      <c r="DD51" s="1029"/>
      <c r="DE51" s="1029"/>
      <c r="DF51" s="1030"/>
      <c r="DG51" s="1028"/>
      <c r="DH51" s="1029"/>
      <c r="DI51" s="1029"/>
      <c r="DJ51" s="1029"/>
      <c r="DK51" s="1030"/>
      <c r="DL51" s="1028"/>
      <c r="DM51" s="1029"/>
      <c r="DN51" s="1029"/>
      <c r="DO51" s="1029"/>
      <c r="DP51" s="1030"/>
      <c r="DQ51" s="1028"/>
      <c r="DR51" s="1029"/>
      <c r="DS51" s="1029"/>
      <c r="DT51" s="1029"/>
      <c r="DU51" s="1030"/>
      <c r="DV51" s="1031"/>
      <c r="DW51" s="1032"/>
      <c r="DX51" s="1032"/>
      <c r="DY51" s="1032"/>
      <c r="DZ51" s="1033"/>
      <c r="EA51" s="230"/>
    </row>
    <row r="52" spans="1:131" ht="26.25" customHeight="1" x14ac:dyDescent="0.15">
      <c r="A52" s="238">
        <v>25</v>
      </c>
      <c r="B52" s="1069"/>
      <c r="C52" s="1070"/>
      <c r="D52" s="1070"/>
      <c r="E52" s="1070"/>
      <c r="F52" s="1070"/>
      <c r="G52" s="1070"/>
      <c r="H52" s="1070"/>
      <c r="I52" s="1070"/>
      <c r="J52" s="1070"/>
      <c r="K52" s="1070"/>
      <c r="L52" s="1070"/>
      <c r="M52" s="1070"/>
      <c r="N52" s="1070"/>
      <c r="O52" s="1070"/>
      <c r="P52" s="1071"/>
      <c r="Q52" s="1072"/>
      <c r="R52" s="1064"/>
      <c r="S52" s="1064"/>
      <c r="T52" s="1064"/>
      <c r="U52" s="1064"/>
      <c r="V52" s="1064"/>
      <c r="W52" s="1064"/>
      <c r="X52" s="1064"/>
      <c r="Y52" s="1064"/>
      <c r="Z52" s="1064"/>
      <c r="AA52" s="1064"/>
      <c r="AB52" s="1064"/>
      <c r="AC52" s="1064"/>
      <c r="AD52" s="1064"/>
      <c r="AE52" s="1073"/>
      <c r="AF52" s="1074"/>
      <c r="AG52" s="1075"/>
      <c r="AH52" s="1075"/>
      <c r="AI52" s="1075"/>
      <c r="AJ52" s="1076"/>
      <c r="AK52" s="1063"/>
      <c r="AL52" s="1064"/>
      <c r="AM52" s="1064"/>
      <c r="AN52" s="1064"/>
      <c r="AO52" s="1064"/>
      <c r="AP52" s="1064"/>
      <c r="AQ52" s="1064"/>
      <c r="AR52" s="1064"/>
      <c r="AS52" s="1064"/>
      <c r="AT52" s="1064"/>
      <c r="AU52" s="1064"/>
      <c r="AV52" s="1064"/>
      <c r="AW52" s="1064"/>
      <c r="AX52" s="1064"/>
      <c r="AY52" s="1064"/>
      <c r="AZ52" s="1065"/>
      <c r="BA52" s="1065"/>
      <c r="BB52" s="1065"/>
      <c r="BC52" s="1065"/>
      <c r="BD52" s="1065"/>
      <c r="BE52" s="1008"/>
      <c r="BF52" s="1008"/>
      <c r="BG52" s="1008"/>
      <c r="BH52" s="1008"/>
      <c r="BI52" s="1009"/>
      <c r="BJ52" s="232"/>
      <c r="BK52" s="232"/>
      <c r="BL52" s="232"/>
      <c r="BM52" s="232"/>
      <c r="BN52" s="232"/>
      <c r="BO52" s="241"/>
      <c r="BP52" s="241"/>
      <c r="BQ52" s="238">
        <v>46</v>
      </c>
      <c r="BR52" s="239"/>
      <c r="BS52" s="1031"/>
      <c r="BT52" s="1032"/>
      <c r="BU52" s="1032"/>
      <c r="BV52" s="1032"/>
      <c r="BW52" s="1032"/>
      <c r="BX52" s="1032"/>
      <c r="BY52" s="1032"/>
      <c r="BZ52" s="1032"/>
      <c r="CA52" s="1032"/>
      <c r="CB52" s="1032"/>
      <c r="CC52" s="1032"/>
      <c r="CD52" s="1032"/>
      <c r="CE52" s="1032"/>
      <c r="CF52" s="1032"/>
      <c r="CG52" s="1053"/>
      <c r="CH52" s="1028"/>
      <c r="CI52" s="1029"/>
      <c r="CJ52" s="1029"/>
      <c r="CK52" s="1029"/>
      <c r="CL52" s="1030"/>
      <c r="CM52" s="1028"/>
      <c r="CN52" s="1029"/>
      <c r="CO52" s="1029"/>
      <c r="CP52" s="1029"/>
      <c r="CQ52" s="1030"/>
      <c r="CR52" s="1028"/>
      <c r="CS52" s="1029"/>
      <c r="CT52" s="1029"/>
      <c r="CU52" s="1029"/>
      <c r="CV52" s="1030"/>
      <c r="CW52" s="1028"/>
      <c r="CX52" s="1029"/>
      <c r="CY52" s="1029"/>
      <c r="CZ52" s="1029"/>
      <c r="DA52" s="1030"/>
      <c r="DB52" s="1028"/>
      <c r="DC52" s="1029"/>
      <c r="DD52" s="1029"/>
      <c r="DE52" s="1029"/>
      <c r="DF52" s="1030"/>
      <c r="DG52" s="1028"/>
      <c r="DH52" s="1029"/>
      <c r="DI52" s="1029"/>
      <c r="DJ52" s="1029"/>
      <c r="DK52" s="1030"/>
      <c r="DL52" s="1028"/>
      <c r="DM52" s="1029"/>
      <c r="DN52" s="1029"/>
      <c r="DO52" s="1029"/>
      <c r="DP52" s="1030"/>
      <c r="DQ52" s="1028"/>
      <c r="DR52" s="1029"/>
      <c r="DS52" s="1029"/>
      <c r="DT52" s="1029"/>
      <c r="DU52" s="1030"/>
      <c r="DV52" s="1031"/>
      <c r="DW52" s="1032"/>
      <c r="DX52" s="1032"/>
      <c r="DY52" s="1032"/>
      <c r="DZ52" s="1033"/>
      <c r="EA52" s="230"/>
    </row>
    <row r="53" spans="1:131" ht="26.25" customHeight="1" x14ac:dyDescent="0.15">
      <c r="A53" s="238">
        <v>26</v>
      </c>
      <c r="B53" s="1069"/>
      <c r="C53" s="1070"/>
      <c r="D53" s="1070"/>
      <c r="E53" s="1070"/>
      <c r="F53" s="1070"/>
      <c r="G53" s="1070"/>
      <c r="H53" s="1070"/>
      <c r="I53" s="1070"/>
      <c r="J53" s="1070"/>
      <c r="K53" s="1070"/>
      <c r="L53" s="1070"/>
      <c r="M53" s="1070"/>
      <c r="N53" s="1070"/>
      <c r="O53" s="1070"/>
      <c r="P53" s="1071"/>
      <c r="Q53" s="1072"/>
      <c r="R53" s="1064"/>
      <c r="S53" s="1064"/>
      <c r="T53" s="1064"/>
      <c r="U53" s="1064"/>
      <c r="V53" s="1064"/>
      <c r="W53" s="1064"/>
      <c r="X53" s="1064"/>
      <c r="Y53" s="1064"/>
      <c r="Z53" s="1064"/>
      <c r="AA53" s="1064"/>
      <c r="AB53" s="1064"/>
      <c r="AC53" s="1064"/>
      <c r="AD53" s="1064"/>
      <c r="AE53" s="1073"/>
      <c r="AF53" s="1074"/>
      <c r="AG53" s="1075"/>
      <c r="AH53" s="1075"/>
      <c r="AI53" s="1075"/>
      <c r="AJ53" s="1076"/>
      <c r="AK53" s="1063"/>
      <c r="AL53" s="1064"/>
      <c r="AM53" s="1064"/>
      <c r="AN53" s="1064"/>
      <c r="AO53" s="1064"/>
      <c r="AP53" s="1064"/>
      <c r="AQ53" s="1064"/>
      <c r="AR53" s="1064"/>
      <c r="AS53" s="1064"/>
      <c r="AT53" s="1064"/>
      <c r="AU53" s="1064"/>
      <c r="AV53" s="1064"/>
      <c r="AW53" s="1064"/>
      <c r="AX53" s="1064"/>
      <c r="AY53" s="1064"/>
      <c r="AZ53" s="1065"/>
      <c r="BA53" s="1065"/>
      <c r="BB53" s="1065"/>
      <c r="BC53" s="1065"/>
      <c r="BD53" s="1065"/>
      <c r="BE53" s="1008"/>
      <c r="BF53" s="1008"/>
      <c r="BG53" s="1008"/>
      <c r="BH53" s="1008"/>
      <c r="BI53" s="1009"/>
      <c r="BJ53" s="232"/>
      <c r="BK53" s="232"/>
      <c r="BL53" s="232"/>
      <c r="BM53" s="232"/>
      <c r="BN53" s="232"/>
      <c r="BO53" s="241"/>
      <c r="BP53" s="241"/>
      <c r="BQ53" s="238">
        <v>47</v>
      </c>
      <c r="BR53" s="239"/>
      <c r="BS53" s="1031"/>
      <c r="BT53" s="1032"/>
      <c r="BU53" s="1032"/>
      <c r="BV53" s="1032"/>
      <c r="BW53" s="1032"/>
      <c r="BX53" s="1032"/>
      <c r="BY53" s="1032"/>
      <c r="BZ53" s="1032"/>
      <c r="CA53" s="1032"/>
      <c r="CB53" s="1032"/>
      <c r="CC53" s="1032"/>
      <c r="CD53" s="1032"/>
      <c r="CE53" s="1032"/>
      <c r="CF53" s="1032"/>
      <c r="CG53" s="1053"/>
      <c r="CH53" s="1028"/>
      <c r="CI53" s="1029"/>
      <c r="CJ53" s="1029"/>
      <c r="CK53" s="1029"/>
      <c r="CL53" s="1030"/>
      <c r="CM53" s="1028"/>
      <c r="CN53" s="1029"/>
      <c r="CO53" s="1029"/>
      <c r="CP53" s="1029"/>
      <c r="CQ53" s="1030"/>
      <c r="CR53" s="1028"/>
      <c r="CS53" s="1029"/>
      <c r="CT53" s="1029"/>
      <c r="CU53" s="1029"/>
      <c r="CV53" s="1030"/>
      <c r="CW53" s="1028"/>
      <c r="CX53" s="1029"/>
      <c r="CY53" s="1029"/>
      <c r="CZ53" s="1029"/>
      <c r="DA53" s="1030"/>
      <c r="DB53" s="1028"/>
      <c r="DC53" s="1029"/>
      <c r="DD53" s="1029"/>
      <c r="DE53" s="1029"/>
      <c r="DF53" s="1030"/>
      <c r="DG53" s="1028"/>
      <c r="DH53" s="1029"/>
      <c r="DI53" s="1029"/>
      <c r="DJ53" s="1029"/>
      <c r="DK53" s="1030"/>
      <c r="DL53" s="1028"/>
      <c r="DM53" s="1029"/>
      <c r="DN53" s="1029"/>
      <c r="DO53" s="1029"/>
      <c r="DP53" s="1030"/>
      <c r="DQ53" s="1028"/>
      <c r="DR53" s="1029"/>
      <c r="DS53" s="1029"/>
      <c r="DT53" s="1029"/>
      <c r="DU53" s="1030"/>
      <c r="DV53" s="1031"/>
      <c r="DW53" s="1032"/>
      <c r="DX53" s="1032"/>
      <c r="DY53" s="1032"/>
      <c r="DZ53" s="1033"/>
      <c r="EA53" s="230"/>
    </row>
    <row r="54" spans="1:131" ht="26.25" customHeight="1" x14ac:dyDescent="0.15">
      <c r="A54" s="238">
        <v>27</v>
      </c>
      <c r="B54" s="1069"/>
      <c r="C54" s="1070"/>
      <c r="D54" s="1070"/>
      <c r="E54" s="1070"/>
      <c r="F54" s="1070"/>
      <c r="G54" s="1070"/>
      <c r="H54" s="1070"/>
      <c r="I54" s="1070"/>
      <c r="J54" s="1070"/>
      <c r="K54" s="1070"/>
      <c r="L54" s="1070"/>
      <c r="M54" s="1070"/>
      <c r="N54" s="1070"/>
      <c r="O54" s="1070"/>
      <c r="P54" s="1071"/>
      <c r="Q54" s="1072"/>
      <c r="R54" s="1064"/>
      <c r="S54" s="1064"/>
      <c r="T54" s="1064"/>
      <c r="U54" s="1064"/>
      <c r="V54" s="1064"/>
      <c r="W54" s="1064"/>
      <c r="X54" s="1064"/>
      <c r="Y54" s="1064"/>
      <c r="Z54" s="1064"/>
      <c r="AA54" s="1064"/>
      <c r="AB54" s="1064"/>
      <c r="AC54" s="1064"/>
      <c r="AD54" s="1064"/>
      <c r="AE54" s="1073"/>
      <c r="AF54" s="1074"/>
      <c r="AG54" s="1075"/>
      <c r="AH54" s="1075"/>
      <c r="AI54" s="1075"/>
      <c r="AJ54" s="1076"/>
      <c r="AK54" s="1063"/>
      <c r="AL54" s="1064"/>
      <c r="AM54" s="1064"/>
      <c r="AN54" s="1064"/>
      <c r="AO54" s="1064"/>
      <c r="AP54" s="1064"/>
      <c r="AQ54" s="1064"/>
      <c r="AR54" s="1064"/>
      <c r="AS54" s="1064"/>
      <c r="AT54" s="1064"/>
      <c r="AU54" s="1064"/>
      <c r="AV54" s="1064"/>
      <c r="AW54" s="1064"/>
      <c r="AX54" s="1064"/>
      <c r="AY54" s="1064"/>
      <c r="AZ54" s="1065"/>
      <c r="BA54" s="1065"/>
      <c r="BB54" s="1065"/>
      <c r="BC54" s="1065"/>
      <c r="BD54" s="1065"/>
      <c r="BE54" s="1008"/>
      <c r="BF54" s="1008"/>
      <c r="BG54" s="1008"/>
      <c r="BH54" s="1008"/>
      <c r="BI54" s="1009"/>
      <c r="BJ54" s="232"/>
      <c r="BK54" s="232"/>
      <c r="BL54" s="232"/>
      <c r="BM54" s="232"/>
      <c r="BN54" s="232"/>
      <c r="BO54" s="241"/>
      <c r="BP54" s="241"/>
      <c r="BQ54" s="238">
        <v>48</v>
      </c>
      <c r="BR54" s="239"/>
      <c r="BS54" s="1031"/>
      <c r="BT54" s="1032"/>
      <c r="BU54" s="1032"/>
      <c r="BV54" s="1032"/>
      <c r="BW54" s="1032"/>
      <c r="BX54" s="1032"/>
      <c r="BY54" s="1032"/>
      <c r="BZ54" s="1032"/>
      <c r="CA54" s="1032"/>
      <c r="CB54" s="1032"/>
      <c r="CC54" s="1032"/>
      <c r="CD54" s="1032"/>
      <c r="CE54" s="1032"/>
      <c r="CF54" s="1032"/>
      <c r="CG54" s="1053"/>
      <c r="CH54" s="1028"/>
      <c r="CI54" s="1029"/>
      <c r="CJ54" s="1029"/>
      <c r="CK54" s="1029"/>
      <c r="CL54" s="1030"/>
      <c r="CM54" s="1028"/>
      <c r="CN54" s="1029"/>
      <c r="CO54" s="1029"/>
      <c r="CP54" s="1029"/>
      <c r="CQ54" s="1030"/>
      <c r="CR54" s="1028"/>
      <c r="CS54" s="1029"/>
      <c r="CT54" s="1029"/>
      <c r="CU54" s="1029"/>
      <c r="CV54" s="1030"/>
      <c r="CW54" s="1028"/>
      <c r="CX54" s="1029"/>
      <c r="CY54" s="1029"/>
      <c r="CZ54" s="1029"/>
      <c r="DA54" s="1030"/>
      <c r="DB54" s="1028"/>
      <c r="DC54" s="1029"/>
      <c r="DD54" s="1029"/>
      <c r="DE54" s="1029"/>
      <c r="DF54" s="1030"/>
      <c r="DG54" s="1028"/>
      <c r="DH54" s="1029"/>
      <c r="DI54" s="1029"/>
      <c r="DJ54" s="1029"/>
      <c r="DK54" s="1030"/>
      <c r="DL54" s="1028"/>
      <c r="DM54" s="1029"/>
      <c r="DN54" s="1029"/>
      <c r="DO54" s="1029"/>
      <c r="DP54" s="1030"/>
      <c r="DQ54" s="1028"/>
      <c r="DR54" s="1029"/>
      <c r="DS54" s="1029"/>
      <c r="DT54" s="1029"/>
      <c r="DU54" s="1030"/>
      <c r="DV54" s="1031"/>
      <c r="DW54" s="1032"/>
      <c r="DX54" s="1032"/>
      <c r="DY54" s="1032"/>
      <c r="DZ54" s="1033"/>
      <c r="EA54" s="230"/>
    </row>
    <row r="55" spans="1:131" ht="26.25" customHeight="1" x14ac:dyDescent="0.15">
      <c r="A55" s="238">
        <v>28</v>
      </c>
      <c r="B55" s="1069"/>
      <c r="C55" s="1070"/>
      <c r="D55" s="1070"/>
      <c r="E55" s="1070"/>
      <c r="F55" s="1070"/>
      <c r="G55" s="1070"/>
      <c r="H55" s="1070"/>
      <c r="I55" s="1070"/>
      <c r="J55" s="1070"/>
      <c r="K55" s="1070"/>
      <c r="L55" s="1070"/>
      <c r="M55" s="1070"/>
      <c r="N55" s="1070"/>
      <c r="O55" s="1070"/>
      <c r="P55" s="1071"/>
      <c r="Q55" s="1072"/>
      <c r="R55" s="1064"/>
      <c r="S55" s="1064"/>
      <c r="T55" s="1064"/>
      <c r="U55" s="1064"/>
      <c r="V55" s="1064"/>
      <c r="W55" s="1064"/>
      <c r="X55" s="1064"/>
      <c r="Y55" s="1064"/>
      <c r="Z55" s="1064"/>
      <c r="AA55" s="1064"/>
      <c r="AB55" s="1064"/>
      <c r="AC55" s="1064"/>
      <c r="AD55" s="1064"/>
      <c r="AE55" s="1073"/>
      <c r="AF55" s="1074"/>
      <c r="AG55" s="1075"/>
      <c r="AH55" s="1075"/>
      <c r="AI55" s="1075"/>
      <c r="AJ55" s="1076"/>
      <c r="AK55" s="1063"/>
      <c r="AL55" s="1064"/>
      <c r="AM55" s="1064"/>
      <c r="AN55" s="1064"/>
      <c r="AO55" s="1064"/>
      <c r="AP55" s="1064"/>
      <c r="AQ55" s="1064"/>
      <c r="AR55" s="1064"/>
      <c r="AS55" s="1064"/>
      <c r="AT55" s="1064"/>
      <c r="AU55" s="1064"/>
      <c r="AV55" s="1064"/>
      <c r="AW55" s="1064"/>
      <c r="AX55" s="1064"/>
      <c r="AY55" s="1064"/>
      <c r="AZ55" s="1065"/>
      <c r="BA55" s="1065"/>
      <c r="BB55" s="1065"/>
      <c r="BC55" s="1065"/>
      <c r="BD55" s="1065"/>
      <c r="BE55" s="1008"/>
      <c r="BF55" s="1008"/>
      <c r="BG55" s="1008"/>
      <c r="BH55" s="1008"/>
      <c r="BI55" s="1009"/>
      <c r="BJ55" s="232"/>
      <c r="BK55" s="232"/>
      <c r="BL55" s="232"/>
      <c r="BM55" s="232"/>
      <c r="BN55" s="232"/>
      <c r="BO55" s="241"/>
      <c r="BP55" s="241"/>
      <c r="BQ55" s="238">
        <v>49</v>
      </c>
      <c r="BR55" s="239"/>
      <c r="BS55" s="1031"/>
      <c r="BT55" s="1032"/>
      <c r="BU55" s="1032"/>
      <c r="BV55" s="1032"/>
      <c r="BW55" s="1032"/>
      <c r="BX55" s="1032"/>
      <c r="BY55" s="1032"/>
      <c r="BZ55" s="1032"/>
      <c r="CA55" s="1032"/>
      <c r="CB55" s="1032"/>
      <c r="CC55" s="1032"/>
      <c r="CD55" s="1032"/>
      <c r="CE55" s="1032"/>
      <c r="CF55" s="1032"/>
      <c r="CG55" s="1053"/>
      <c r="CH55" s="1028"/>
      <c r="CI55" s="1029"/>
      <c r="CJ55" s="1029"/>
      <c r="CK55" s="1029"/>
      <c r="CL55" s="1030"/>
      <c r="CM55" s="1028"/>
      <c r="CN55" s="1029"/>
      <c r="CO55" s="1029"/>
      <c r="CP55" s="1029"/>
      <c r="CQ55" s="1030"/>
      <c r="CR55" s="1028"/>
      <c r="CS55" s="1029"/>
      <c r="CT55" s="1029"/>
      <c r="CU55" s="1029"/>
      <c r="CV55" s="1030"/>
      <c r="CW55" s="1028"/>
      <c r="CX55" s="1029"/>
      <c r="CY55" s="1029"/>
      <c r="CZ55" s="1029"/>
      <c r="DA55" s="1030"/>
      <c r="DB55" s="1028"/>
      <c r="DC55" s="1029"/>
      <c r="DD55" s="1029"/>
      <c r="DE55" s="1029"/>
      <c r="DF55" s="1030"/>
      <c r="DG55" s="1028"/>
      <c r="DH55" s="1029"/>
      <c r="DI55" s="1029"/>
      <c r="DJ55" s="1029"/>
      <c r="DK55" s="1030"/>
      <c r="DL55" s="1028"/>
      <c r="DM55" s="1029"/>
      <c r="DN55" s="1029"/>
      <c r="DO55" s="1029"/>
      <c r="DP55" s="1030"/>
      <c r="DQ55" s="1028"/>
      <c r="DR55" s="1029"/>
      <c r="DS55" s="1029"/>
      <c r="DT55" s="1029"/>
      <c r="DU55" s="1030"/>
      <c r="DV55" s="1031"/>
      <c r="DW55" s="1032"/>
      <c r="DX55" s="1032"/>
      <c r="DY55" s="1032"/>
      <c r="DZ55" s="1033"/>
      <c r="EA55" s="230"/>
    </row>
    <row r="56" spans="1:131" ht="26.25" customHeight="1" x14ac:dyDescent="0.15">
      <c r="A56" s="238">
        <v>29</v>
      </c>
      <c r="B56" s="1069"/>
      <c r="C56" s="1070"/>
      <c r="D56" s="1070"/>
      <c r="E56" s="1070"/>
      <c r="F56" s="1070"/>
      <c r="G56" s="1070"/>
      <c r="H56" s="1070"/>
      <c r="I56" s="1070"/>
      <c r="J56" s="1070"/>
      <c r="K56" s="1070"/>
      <c r="L56" s="1070"/>
      <c r="M56" s="1070"/>
      <c r="N56" s="1070"/>
      <c r="O56" s="1070"/>
      <c r="P56" s="1071"/>
      <c r="Q56" s="1072"/>
      <c r="R56" s="1064"/>
      <c r="S56" s="1064"/>
      <c r="T56" s="1064"/>
      <c r="U56" s="1064"/>
      <c r="V56" s="1064"/>
      <c r="W56" s="1064"/>
      <c r="X56" s="1064"/>
      <c r="Y56" s="1064"/>
      <c r="Z56" s="1064"/>
      <c r="AA56" s="1064"/>
      <c r="AB56" s="1064"/>
      <c r="AC56" s="1064"/>
      <c r="AD56" s="1064"/>
      <c r="AE56" s="1073"/>
      <c r="AF56" s="1074"/>
      <c r="AG56" s="1075"/>
      <c r="AH56" s="1075"/>
      <c r="AI56" s="1075"/>
      <c r="AJ56" s="1076"/>
      <c r="AK56" s="1063"/>
      <c r="AL56" s="1064"/>
      <c r="AM56" s="1064"/>
      <c r="AN56" s="1064"/>
      <c r="AO56" s="1064"/>
      <c r="AP56" s="1064"/>
      <c r="AQ56" s="1064"/>
      <c r="AR56" s="1064"/>
      <c r="AS56" s="1064"/>
      <c r="AT56" s="1064"/>
      <c r="AU56" s="1064"/>
      <c r="AV56" s="1064"/>
      <c r="AW56" s="1064"/>
      <c r="AX56" s="1064"/>
      <c r="AY56" s="1064"/>
      <c r="AZ56" s="1065"/>
      <c r="BA56" s="1065"/>
      <c r="BB56" s="1065"/>
      <c r="BC56" s="1065"/>
      <c r="BD56" s="1065"/>
      <c r="BE56" s="1008"/>
      <c r="BF56" s="1008"/>
      <c r="BG56" s="1008"/>
      <c r="BH56" s="1008"/>
      <c r="BI56" s="1009"/>
      <c r="BJ56" s="232"/>
      <c r="BK56" s="232"/>
      <c r="BL56" s="232"/>
      <c r="BM56" s="232"/>
      <c r="BN56" s="232"/>
      <c r="BO56" s="241"/>
      <c r="BP56" s="241"/>
      <c r="BQ56" s="238">
        <v>50</v>
      </c>
      <c r="BR56" s="239"/>
      <c r="BS56" s="1031"/>
      <c r="BT56" s="1032"/>
      <c r="BU56" s="1032"/>
      <c r="BV56" s="1032"/>
      <c r="BW56" s="1032"/>
      <c r="BX56" s="1032"/>
      <c r="BY56" s="1032"/>
      <c r="BZ56" s="1032"/>
      <c r="CA56" s="1032"/>
      <c r="CB56" s="1032"/>
      <c r="CC56" s="1032"/>
      <c r="CD56" s="1032"/>
      <c r="CE56" s="1032"/>
      <c r="CF56" s="1032"/>
      <c r="CG56" s="1053"/>
      <c r="CH56" s="1028"/>
      <c r="CI56" s="1029"/>
      <c r="CJ56" s="1029"/>
      <c r="CK56" s="1029"/>
      <c r="CL56" s="1030"/>
      <c r="CM56" s="1028"/>
      <c r="CN56" s="1029"/>
      <c r="CO56" s="1029"/>
      <c r="CP56" s="1029"/>
      <c r="CQ56" s="1030"/>
      <c r="CR56" s="1028"/>
      <c r="CS56" s="1029"/>
      <c r="CT56" s="1029"/>
      <c r="CU56" s="1029"/>
      <c r="CV56" s="1030"/>
      <c r="CW56" s="1028"/>
      <c r="CX56" s="1029"/>
      <c r="CY56" s="1029"/>
      <c r="CZ56" s="1029"/>
      <c r="DA56" s="1030"/>
      <c r="DB56" s="1028"/>
      <c r="DC56" s="1029"/>
      <c r="DD56" s="1029"/>
      <c r="DE56" s="1029"/>
      <c r="DF56" s="1030"/>
      <c r="DG56" s="1028"/>
      <c r="DH56" s="1029"/>
      <c r="DI56" s="1029"/>
      <c r="DJ56" s="1029"/>
      <c r="DK56" s="1030"/>
      <c r="DL56" s="1028"/>
      <c r="DM56" s="1029"/>
      <c r="DN56" s="1029"/>
      <c r="DO56" s="1029"/>
      <c r="DP56" s="1030"/>
      <c r="DQ56" s="1028"/>
      <c r="DR56" s="1029"/>
      <c r="DS56" s="1029"/>
      <c r="DT56" s="1029"/>
      <c r="DU56" s="1030"/>
      <c r="DV56" s="1031"/>
      <c r="DW56" s="1032"/>
      <c r="DX56" s="1032"/>
      <c r="DY56" s="1032"/>
      <c r="DZ56" s="1033"/>
      <c r="EA56" s="230"/>
    </row>
    <row r="57" spans="1:131" ht="26.25" customHeight="1" x14ac:dyDescent="0.15">
      <c r="A57" s="238">
        <v>30</v>
      </c>
      <c r="B57" s="1069"/>
      <c r="C57" s="1070"/>
      <c r="D57" s="1070"/>
      <c r="E57" s="1070"/>
      <c r="F57" s="1070"/>
      <c r="G57" s="1070"/>
      <c r="H57" s="1070"/>
      <c r="I57" s="1070"/>
      <c r="J57" s="1070"/>
      <c r="K57" s="1070"/>
      <c r="L57" s="1070"/>
      <c r="M57" s="1070"/>
      <c r="N57" s="1070"/>
      <c r="O57" s="1070"/>
      <c r="P57" s="1071"/>
      <c r="Q57" s="1072"/>
      <c r="R57" s="1064"/>
      <c r="S57" s="1064"/>
      <c r="T57" s="1064"/>
      <c r="U57" s="1064"/>
      <c r="V57" s="1064"/>
      <c r="W57" s="1064"/>
      <c r="X57" s="1064"/>
      <c r="Y57" s="1064"/>
      <c r="Z57" s="1064"/>
      <c r="AA57" s="1064"/>
      <c r="AB57" s="1064"/>
      <c r="AC57" s="1064"/>
      <c r="AD57" s="1064"/>
      <c r="AE57" s="1073"/>
      <c r="AF57" s="1074"/>
      <c r="AG57" s="1075"/>
      <c r="AH57" s="1075"/>
      <c r="AI57" s="1075"/>
      <c r="AJ57" s="1076"/>
      <c r="AK57" s="1063"/>
      <c r="AL57" s="1064"/>
      <c r="AM57" s="1064"/>
      <c r="AN57" s="1064"/>
      <c r="AO57" s="1064"/>
      <c r="AP57" s="1064"/>
      <c r="AQ57" s="1064"/>
      <c r="AR57" s="1064"/>
      <c r="AS57" s="1064"/>
      <c r="AT57" s="1064"/>
      <c r="AU57" s="1064"/>
      <c r="AV57" s="1064"/>
      <c r="AW57" s="1064"/>
      <c r="AX57" s="1064"/>
      <c r="AY57" s="1064"/>
      <c r="AZ57" s="1065"/>
      <c r="BA57" s="1065"/>
      <c r="BB57" s="1065"/>
      <c r="BC57" s="1065"/>
      <c r="BD57" s="1065"/>
      <c r="BE57" s="1008"/>
      <c r="BF57" s="1008"/>
      <c r="BG57" s="1008"/>
      <c r="BH57" s="1008"/>
      <c r="BI57" s="1009"/>
      <c r="BJ57" s="232"/>
      <c r="BK57" s="232"/>
      <c r="BL57" s="232"/>
      <c r="BM57" s="232"/>
      <c r="BN57" s="232"/>
      <c r="BO57" s="241"/>
      <c r="BP57" s="241"/>
      <c r="BQ57" s="238">
        <v>51</v>
      </c>
      <c r="BR57" s="239"/>
      <c r="BS57" s="1031"/>
      <c r="BT57" s="1032"/>
      <c r="BU57" s="1032"/>
      <c r="BV57" s="1032"/>
      <c r="BW57" s="1032"/>
      <c r="BX57" s="1032"/>
      <c r="BY57" s="1032"/>
      <c r="BZ57" s="1032"/>
      <c r="CA57" s="1032"/>
      <c r="CB57" s="1032"/>
      <c r="CC57" s="1032"/>
      <c r="CD57" s="1032"/>
      <c r="CE57" s="1032"/>
      <c r="CF57" s="1032"/>
      <c r="CG57" s="1053"/>
      <c r="CH57" s="1028"/>
      <c r="CI57" s="1029"/>
      <c r="CJ57" s="1029"/>
      <c r="CK57" s="1029"/>
      <c r="CL57" s="1030"/>
      <c r="CM57" s="1028"/>
      <c r="CN57" s="1029"/>
      <c r="CO57" s="1029"/>
      <c r="CP57" s="1029"/>
      <c r="CQ57" s="1030"/>
      <c r="CR57" s="1028"/>
      <c r="CS57" s="1029"/>
      <c r="CT57" s="1029"/>
      <c r="CU57" s="1029"/>
      <c r="CV57" s="1030"/>
      <c r="CW57" s="1028"/>
      <c r="CX57" s="1029"/>
      <c r="CY57" s="1029"/>
      <c r="CZ57" s="1029"/>
      <c r="DA57" s="1030"/>
      <c r="DB57" s="1028"/>
      <c r="DC57" s="1029"/>
      <c r="DD57" s="1029"/>
      <c r="DE57" s="1029"/>
      <c r="DF57" s="1030"/>
      <c r="DG57" s="1028"/>
      <c r="DH57" s="1029"/>
      <c r="DI57" s="1029"/>
      <c r="DJ57" s="1029"/>
      <c r="DK57" s="1030"/>
      <c r="DL57" s="1028"/>
      <c r="DM57" s="1029"/>
      <c r="DN57" s="1029"/>
      <c r="DO57" s="1029"/>
      <c r="DP57" s="1030"/>
      <c r="DQ57" s="1028"/>
      <c r="DR57" s="1029"/>
      <c r="DS57" s="1029"/>
      <c r="DT57" s="1029"/>
      <c r="DU57" s="1030"/>
      <c r="DV57" s="1031"/>
      <c r="DW57" s="1032"/>
      <c r="DX57" s="1032"/>
      <c r="DY57" s="1032"/>
      <c r="DZ57" s="1033"/>
      <c r="EA57" s="230"/>
    </row>
    <row r="58" spans="1:131" ht="26.25" customHeight="1" x14ac:dyDescent="0.15">
      <c r="A58" s="238">
        <v>31</v>
      </c>
      <c r="B58" s="1069"/>
      <c r="C58" s="1070"/>
      <c r="D58" s="1070"/>
      <c r="E58" s="1070"/>
      <c r="F58" s="1070"/>
      <c r="G58" s="1070"/>
      <c r="H58" s="1070"/>
      <c r="I58" s="1070"/>
      <c r="J58" s="1070"/>
      <c r="K58" s="1070"/>
      <c r="L58" s="1070"/>
      <c r="M58" s="1070"/>
      <c r="N58" s="1070"/>
      <c r="O58" s="1070"/>
      <c r="P58" s="1071"/>
      <c r="Q58" s="1072"/>
      <c r="R58" s="1064"/>
      <c r="S58" s="1064"/>
      <c r="T58" s="1064"/>
      <c r="U58" s="1064"/>
      <c r="V58" s="1064"/>
      <c r="W58" s="1064"/>
      <c r="X58" s="1064"/>
      <c r="Y58" s="1064"/>
      <c r="Z58" s="1064"/>
      <c r="AA58" s="1064"/>
      <c r="AB58" s="1064"/>
      <c r="AC58" s="1064"/>
      <c r="AD58" s="1064"/>
      <c r="AE58" s="1073"/>
      <c r="AF58" s="1074"/>
      <c r="AG58" s="1075"/>
      <c r="AH58" s="1075"/>
      <c r="AI58" s="1075"/>
      <c r="AJ58" s="1076"/>
      <c r="AK58" s="1063"/>
      <c r="AL58" s="1064"/>
      <c r="AM58" s="1064"/>
      <c r="AN58" s="1064"/>
      <c r="AO58" s="1064"/>
      <c r="AP58" s="1064"/>
      <c r="AQ58" s="1064"/>
      <c r="AR58" s="1064"/>
      <c r="AS58" s="1064"/>
      <c r="AT58" s="1064"/>
      <c r="AU58" s="1064"/>
      <c r="AV58" s="1064"/>
      <c r="AW58" s="1064"/>
      <c r="AX58" s="1064"/>
      <c r="AY58" s="1064"/>
      <c r="AZ58" s="1065"/>
      <c r="BA58" s="1065"/>
      <c r="BB58" s="1065"/>
      <c r="BC58" s="1065"/>
      <c r="BD58" s="1065"/>
      <c r="BE58" s="1008"/>
      <c r="BF58" s="1008"/>
      <c r="BG58" s="1008"/>
      <c r="BH58" s="1008"/>
      <c r="BI58" s="1009"/>
      <c r="BJ58" s="232"/>
      <c r="BK58" s="232"/>
      <c r="BL58" s="232"/>
      <c r="BM58" s="232"/>
      <c r="BN58" s="232"/>
      <c r="BO58" s="241"/>
      <c r="BP58" s="241"/>
      <c r="BQ58" s="238">
        <v>52</v>
      </c>
      <c r="BR58" s="239"/>
      <c r="BS58" s="1031"/>
      <c r="BT58" s="1032"/>
      <c r="BU58" s="1032"/>
      <c r="BV58" s="1032"/>
      <c r="BW58" s="1032"/>
      <c r="BX58" s="1032"/>
      <c r="BY58" s="1032"/>
      <c r="BZ58" s="1032"/>
      <c r="CA58" s="1032"/>
      <c r="CB58" s="1032"/>
      <c r="CC58" s="1032"/>
      <c r="CD58" s="1032"/>
      <c r="CE58" s="1032"/>
      <c r="CF58" s="1032"/>
      <c r="CG58" s="1053"/>
      <c r="CH58" s="1028"/>
      <c r="CI58" s="1029"/>
      <c r="CJ58" s="1029"/>
      <c r="CK58" s="1029"/>
      <c r="CL58" s="1030"/>
      <c r="CM58" s="1028"/>
      <c r="CN58" s="1029"/>
      <c r="CO58" s="1029"/>
      <c r="CP58" s="1029"/>
      <c r="CQ58" s="1030"/>
      <c r="CR58" s="1028"/>
      <c r="CS58" s="1029"/>
      <c r="CT58" s="1029"/>
      <c r="CU58" s="1029"/>
      <c r="CV58" s="1030"/>
      <c r="CW58" s="1028"/>
      <c r="CX58" s="1029"/>
      <c r="CY58" s="1029"/>
      <c r="CZ58" s="1029"/>
      <c r="DA58" s="1030"/>
      <c r="DB58" s="1028"/>
      <c r="DC58" s="1029"/>
      <c r="DD58" s="1029"/>
      <c r="DE58" s="1029"/>
      <c r="DF58" s="1030"/>
      <c r="DG58" s="1028"/>
      <c r="DH58" s="1029"/>
      <c r="DI58" s="1029"/>
      <c r="DJ58" s="1029"/>
      <c r="DK58" s="1030"/>
      <c r="DL58" s="1028"/>
      <c r="DM58" s="1029"/>
      <c r="DN58" s="1029"/>
      <c r="DO58" s="1029"/>
      <c r="DP58" s="1030"/>
      <c r="DQ58" s="1028"/>
      <c r="DR58" s="1029"/>
      <c r="DS58" s="1029"/>
      <c r="DT58" s="1029"/>
      <c r="DU58" s="1030"/>
      <c r="DV58" s="1031"/>
      <c r="DW58" s="1032"/>
      <c r="DX58" s="1032"/>
      <c r="DY58" s="1032"/>
      <c r="DZ58" s="1033"/>
      <c r="EA58" s="230"/>
    </row>
    <row r="59" spans="1:131" ht="26.25" customHeight="1" x14ac:dyDescent="0.15">
      <c r="A59" s="238">
        <v>32</v>
      </c>
      <c r="B59" s="1069"/>
      <c r="C59" s="1070"/>
      <c r="D59" s="1070"/>
      <c r="E59" s="1070"/>
      <c r="F59" s="1070"/>
      <c r="G59" s="1070"/>
      <c r="H59" s="1070"/>
      <c r="I59" s="1070"/>
      <c r="J59" s="1070"/>
      <c r="K59" s="1070"/>
      <c r="L59" s="1070"/>
      <c r="M59" s="1070"/>
      <c r="N59" s="1070"/>
      <c r="O59" s="1070"/>
      <c r="P59" s="1071"/>
      <c r="Q59" s="1072"/>
      <c r="R59" s="1064"/>
      <c r="S59" s="1064"/>
      <c r="T59" s="1064"/>
      <c r="U59" s="1064"/>
      <c r="V59" s="1064"/>
      <c r="W59" s="1064"/>
      <c r="X59" s="1064"/>
      <c r="Y59" s="1064"/>
      <c r="Z59" s="1064"/>
      <c r="AA59" s="1064"/>
      <c r="AB59" s="1064"/>
      <c r="AC59" s="1064"/>
      <c r="AD59" s="1064"/>
      <c r="AE59" s="1073"/>
      <c r="AF59" s="1074"/>
      <c r="AG59" s="1075"/>
      <c r="AH59" s="1075"/>
      <c r="AI59" s="1075"/>
      <c r="AJ59" s="1076"/>
      <c r="AK59" s="1063"/>
      <c r="AL59" s="1064"/>
      <c r="AM59" s="1064"/>
      <c r="AN59" s="1064"/>
      <c r="AO59" s="1064"/>
      <c r="AP59" s="1064"/>
      <c r="AQ59" s="1064"/>
      <c r="AR59" s="1064"/>
      <c r="AS59" s="1064"/>
      <c r="AT59" s="1064"/>
      <c r="AU59" s="1064"/>
      <c r="AV59" s="1064"/>
      <c r="AW59" s="1064"/>
      <c r="AX59" s="1064"/>
      <c r="AY59" s="1064"/>
      <c r="AZ59" s="1065"/>
      <c r="BA59" s="1065"/>
      <c r="BB59" s="1065"/>
      <c r="BC59" s="1065"/>
      <c r="BD59" s="1065"/>
      <c r="BE59" s="1008"/>
      <c r="BF59" s="1008"/>
      <c r="BG59" s="1008"/>
      <c r="BH59" s="1008"/>
      <c r="BI59" s="1009"/>
      <c r="BJ59" s="232"/>
      <c r="BK59" s="232"/>
      <c r="BL59" s="232"/>
      <c r="BM59" s="232"/>
      <c r="BN59" s="232"/>
      <c r="BO59" s="241"/>
      <c r="BP59" s="241"/>
      <c r="BQ59" s="238">
        <v>53</v>
      </c>
      <c r="BR59" s="239"/>
      <c r="BS59" s="1031"/>
      <c r="BT59" s="1032"/>
      <c r="BU59" s="1032"/>
      <c r="BV59" s="1032"/>
      <c r="BW59" s="1032"/>
      <c r="BX59" s="1032"/>
      <c r="BY59" s="1032"/>
      <c r="BZ59" s="1032"/>
      <c r="CA59" s="1032"/>
      <c r="CB59" s="1032"/>
      <c r="CC59" s="1032"/>
      <c r="CD59" s="1032"/>
      <c r="CE59" s="1032"/>
      <c r="CF59" s="1032"/>
      <c r="CG59" s="1053"/>
      <c r="CH59" s="1028"/>
      <c r="CI59" s="1029"/>
      <c r="CJ59" s="1029"/>
      <c r="CK59" s="1029"/>
      <c r="CL59" s="1030"/>
      <c r="CM59" s="1028"/>
      <c r="CN59" s="1029"/>
      <c r="CO59" s="1029"/>
      <c r="CP59" s="1029"/>
      <c r="CQ59" s="1030"/>
      <c r="CR59" s="1028"/>
      <c r="CS59" s="1029"/>
      <c r="CT59" s="1029"/>
      <c r="CU59" s="1029"/>
      <c r="CV59" s="1030"/>
      <c r="CW59" s="1028"/>
      <c r="CX59" s="1029"/>
      <c r="CY59" s="1029"/>
      <c r="CZ59" s="1029"/>
      <c r="DA59" s="1030"/>
      <c r="DB59" s="1028"/>
      <c r="DC59" s="1029"/>
      <c r="DD59" s="1029"/>
      <c r="DE59" s="1029"/>
      <c r="DF59" s="1030"/>
      <c r="DG59" s="1028"/>
      <c r="DH59" s="1029"/>
      <c r="DI59" s="1029"/>
      <c r="DJ59" s="1029"/>
      <c r="DK59" s="1030"/>
      <c r="DL59" s="1028"/>
      <c r="DM59" s="1029"/>
      <c r="DN59" s="1029"/>
      <c r="DO59" s="1029"/>
      <c r="DP59" s="1030"/>
      <c r="DQ59" s="1028"/>
      <c r="DR59" s="1029"/>
      <c r="DS59" s="1029"/>
      <c r="DT59" s="1029"/>
      <c r="DU59" s="1030"/>
      <c r="DV59" s="1031"/>
      <c r="DW59" s="1032"/>
      <c r="DX59" s="1032"/>
      <c r="DY59" s="1032"/>
      <c r="DZ59" s="1033"/>
      <c r="EA59" s="230"/>
    </row>
    <row r="60" spans="1:131" ht="26.25" customHeight="1" x14ac:dyDescent="0.15">
      <c r="A60" s="238">
        <v>33</v>
      </c>
      <c r="B60" s="1069"/>
      <c r="C60" s="1070"/>
      <c r="D60" s="1070"/>
      <c r="E60" s="1070"/>
      <c r="F60" s="1070"/>
      <c r="G60" s="1070"/>
      <c r="H60" s="1070"/>
      <c r="I60" s="1070"/>
      <c r="J60" s="1070"/>
      <c r="K60" s="1070"/>
      <c r="L60" s="1070"/>
      <c r="M60" s="1070"/>
      <c r="N60" s="1070"/>
      <c r="O60" s="1070"/>
      <c r="P60" s="1071"/>
      <c r="Q60" s="1072"/>
      <c r="R60" s="1064"/>
      <c r="S60" s="1064"/>
      <c r="T60" s="1064"/>
      <c r="U60" s="1064"/>
      <c r="V60" s="1064"/>
      <c r="W60" s="1064"/>
      <c r="X60" s="1064"/>
      <c r="Y60" s="1064"/>
      <c r="Z60" s="1064"/>
      <c r="AA60" s="1064"/>
      <c r="AB60" s="1064"/>
      <c r="AC60" s="1064"/>
      <c r="AD60" s="1064"/>
      <c r="AE60" s="1073"/>
      <c r="AF60" s="1074"/>
      <c r="AG60" s="1075"/>
      <c r="AH60" s="1075"/>
      <c r="AI60" s="1075"/>
      <c r="AJ60" s="1076"/>
      <c r="AK60" s="1063"/>
      <c r="AL60" s="1064"/>
      <c r="AM60" s="1064"/>
      <c r="AN60" s="1064"/>
      <c r="AO60" s="1064"/>
      <c r="AP60" s="1064"/>
      <c r="AQ60" s="1064"/>
      <c r="AR60" s="1064"/>
      <c r="AS60" s="1064"/>
      <c r="AT60" s="1064"/>
      <c r="AU60" s="1064"/>
      <c r="AV60" s="1064"/>
      <c r="AW60" s="1064"/>
      <c r="AX60" s="1064"/>
      <c r="AY60" s="1064"/>
      <c r="AZ60" s="1065"/>
      <c r="BA60" s="1065"/>
      <c r="BB60" s="1065"/>
      <c r="BC60" s="1065"/>
      <c r="BD60" s="1065"/>
      <c r="BE60" s="1008"/>
      <c r="BF60" s="1008"/>
      <c r="BG60" s="1008"/>
      <c r="BH60" s="1008"/>
      <c r="BI60" s="1009"/>
      <c r="BJ60" s="232"/>
      <c r="BK60" s="232"/>
      <c r="BL60" s="232"/>
      <c r="BM60" s="232"/>
      <c r="BN60" s="232"/>
      <c r="BO60" s="241"/>
      <c r="BP60" s="241"/>
      <c r="BQ60" s="238">
        <v>54</v>
      </c>
      <c r="BR60" s="239"/>
      <c r="BS60" s="1031"/>
      <c r="BT60" s="1032"/>
      <c r="BU60" s="1032"/>
      <c r="BV60" s="1032"/>
      <c r="BW60" s="1032"/>
      <c r="BX60" s="1032"/>
      <c r="BY60" s="1032"/>
      <c r="BZ60" s="1032"/>
      <c r="CA60" s="1032"/>
      <c r="CB60" s="1032"/>
      <c r="CC60" s="1032"/>
      <c r="CD60" s="1032"/>
      <c r="CE60" s="1032"/>
      <c r="CF60" s="1032"/>
      <c r="CG60" s="1053"/>
      <c r="CH60" s="1028"/>
      <c r="CI60" s="1029"/>
      <c r="CJ60" s="1029"/>
      <c r="CK60" s="1029"/>
      <c r="CL60" s="1030"/>
      <c r="CM60" s="1028"/>
      <c r="CN60" s="1029"/>
      <c r="CO60" s="1029"/>
      <c r="CP60" s="1029"/>
      <c r="CQ60" s="1030"/>
      <c r="CR60" s="1028"/>
      <c r="CS60" s="1029"/>
      <c r="CT60" s="1029"/>
      <c r="CU60" s="1029"/>
      <c r="CV60" s="1030"/>
      <c r="CW60" s="1028"/>
      <c r="CX60" s="1029"/>
      <c r="CY60" s="1029"/>
      <c r="CZ60" s="1029"/>
      <c r="DA60" s="1030"/>
      <c r="DB60" s="1028"/>
      <c r="DC60" s="1029"/>
      <c r="DD60" s="1029"/>
      <c r="DE60" s="1029"/>
      <c r="DF60" s="1030"/>
      <c r="DG60" s="1028"/>
      <c r="DH60" s="1029"/>
      <c r="DI60" s="1029"/>
      <c r="DJ60" s="1029"/>
      <c r="DK60" s="1030"/>
      <c r="DL60" s="1028"/>
      <c r="DM60" s="1029"/>
      <c r="DN60" s="1029"/>
      <c r="DO60" s="1029"/>
      <c r="DP60" s="1030"/>
      <c r="DQ60" s="1028"/>
      <c r="DR60" s="1029"/>
      <c r="DS60" s="1029"/>
      <c r="DT60" s="1029"/>
      <c r="DU60" s="1030"/>
      <c r="DV60" s="1031"/>
      <c r="DW60" s="1032"/>
      <c r="DX60" s="1032"/>
      <c r="DY60" s="1032"/>
      <c r="DZ60" s="1033"/>
      <c r="EA60" s="230"/>
    </row>
    <row r="61" spans="1:131" ht="26.25" customHeight="1" thickBot="1" x14ac:dyDescent="0.2">
      <c r="A61" s="238">
        <v>34</v>
      </c>
      <c r="B61" s="1069"/>
      <c r="C61" s="1070"/>
      <c r="D61" s="1070"/>
      <c r="E61" s="1070"/>
      <c r="F61" s="1070"/>
      <c r="G61" s="1070"/>
      <c r="H61" s="1070"/>
      <c r="I61" s="1070"/>
      <c r="J61" s="1070"/>
      <c r="K61" s="1070"/>
      <c r="L61" s="1070"/>
      <c r="M61" s="1070"/>
      <c r="N61" s="1070"/>
      <c r="O61" s="1070"/>
      <c r="P61" s="1071"/>
      <c r="Q61" s="1072"/>
      <c r="R61" s="1064"/>
      <c r="S61" s="1064"/>
      <c r="T61" s="1064"/>
      <c r="U61" s="1064"/>
      <c r="V61" s="1064"/>
      <c r="W61" s="1064"/>
      <c r="X61" s="1064"/>
      <c r="Y61" s="1064"/>
      <c r="Z61" s="1064"/>
      <c r="AA61" s="1064"/>
      <c r="AB61" s="1064"/>
      <c r="AC61" s="1064"/>
      <c r="AD61" s="1064"/>
      <c r="AE61" s="1073"/>
      <c r="AF61" s="1074"/>
      <c r="AG61" s="1075"/>
      <c r="AH61" s="1075"/>
      <c r="AI61" s="1075"/>
      <c r="AJ61" s="1076"/>
      <c r="AK61" s="1063"/>
      <c r="AL61" s="1064"/>
      <c r="AM61" s="1064"/>
      <c r="AN61" s="1064"/>
      <c r="AO61" s="1064"/>
      <c r="AP61" s="1064"/>
      <c r="AQ61" s="1064"/>
      <c r="AR61" s="1064"/>
      <c r="AS61" s="1064"/>
      <c r="AT61" s="1064"/>
      <c r="AU61" s="1064"/>
      <c r="AV61" s="1064"/>
      <c r="AW61" s="1064"/>
      <c r="AX61" s="1064"/>
      <c r="AY61" s="1064"/>
      <c r="AZ61" s="1065"/>
      <c r="BA61" s="1065"/>
      <c r="BB61" s="1065"/>
      <c r="BC61" s="1065"/>
      <c r="BD61" s="1065"/>
      <c r="BE61" s="1008"/>
      <c r="BF61" s="1008"/>
      <c r="BG61" s="1008"/>
      <c r="BH61" s="1008"/>
      <c r="BI61" s="1009"/>
      <c r="BJ61" s="232"/>
      <c r="BK61" s="232"/>
      <c r="BL61" s="232"/>
      <c r="BM61" s="232"/>
      <c r="BN61" s="232"/>
      <c r="BO61" s="241"/>
      <c r="BP61" s="241"/>
      <c r="BQ61" s="238">
        <v>55</v>
      </c>
      <c r="BR61" s="239"/>
      <c r="BS61" s="1031"/>
      <c r="BT61" s="1032"/>
      <c r="BU61" s="1032"/>
      <c r="BV61" s="1032"/>
      <c r="BW61" s="1032"/>
      <c r="BX61" s="1032"/>
      <c r="BY61" s="1032"/>
      <c r="BZ61" s="1032"/>
      <c r="CA61" s="1032"/>
      <c r="CB61" s="1032"/>
      <c r="CC61" s="1032"/>
      <c r="CD61" s="1032"/>
      <c r="CE61" s="1032"/>
      <c r="CF61" s="1032"/>
      <c r="CG61" s="1053"/>
      <c r="CH61" s="1028"/>
      <c r="CI61" s="1029"/>
      <c r="CJ61" s="1029"/>
      <c r="CK61" s="1029"/>
      <c r="CL61" s="1030"/>
      <c r="CM61" s="1028"/>
      <c r="CN61" s="1029"/>
      <c r="CO61" s="1029"/>
      <c r="CP61" s="1029"/>
      <c r="CQ61" s="1030"/>
      <c r="CR61" s="1028"/>
      <c r="CS61" s="1029"/>
      <c r="CT61" s="1029"/>
      <c r="CU61" s="1029"/>
      <c r="CV61" s="1030"/>
      <c r="CW61" s="1028"/>
      <c r="CX61" s="1029"/>
      <c r="CY61" s="1029"/>
      <c r="CZ61" s="1029"/>
      <c r="DA61" s="1030"/>
      <c r="DB61" s="1028"/>
      <c r="DC61" s="1029"/>
      <c r="DD61" s="1029"/>
      <c r="DE61" s="1029"/>
      <c r="DF61" s="1030"/>
      <c r="DG61" s="1028"/>
      <c r="DH61" s="1029"/>
      <c r="DI61" s="1029"/>
      <c r="DJ61" s="1029"/>
      <c r="DK61" s="1030"/>
      <c r="DL61" s="1028"/>
      <c r="DM61" s="1029"/>
      <c r="DN61" s="1029"/>
      <c r="DO61" s="1029"/>
      <c r="DP61" s="1030"/>
      <c r="DQ61" s="1028"/>
      <c r="DR61" s="1029"/>
      <c r="DS61" s="1029"/>
      <c r="DT61" s="1029"/>
      <c r="DU61" s="1030"/>
      <c r="DV61" s="1031"/>
      <c r="DW61" s="1032"/>
      <c r="DX61" s="1032"/>
      <c r="DY61" s="1032"/>
      <c r="DZ61" s="1033"/>
      <c r="EA61" s="230"/>
    </row>
    <row r="62" spans="1:131" ht="26.25" customHeight="1" x14ac:dyDescent="0.15">
      <c r="A62" s="238">
        <v>35</v>
      </c>
      <c r="B62" s="1069"/>
      <c r="C62" s="1070"/>
      <c r="D62" s="1070"/>
      <c r="E62" s="1070"/>
      <c r="F62" s="1070"/>
      <c r="G62" s="1070"/>
      <c r="H62" s="1070"/>
      <c r="I62" s="1070"/>
      <c r="J62" s="1070"/>
      <c r="K62" s="1070"/>
      <c r="L62" s="1070"/>
      <c r="M62" s="1070"/>
      <c r="N62" s="1070"/>
      <c r="O62" s="1070"/>
      <c r="P62" s="1071"/>
      <c r="Q62" s="1072"/>
      <c r="R62" s="1064"/>
      <c r="S62" s="1064"/>
      <c r="T62" s="1064"/>
      <c r="U62" s="1064"/>
      <c r="V62" s="1064"/>
      <c r="W62" s="1064"/>
      <c r="X62" s="1064"/>
      <c r="Y62" s="1064"/>
      <c r="Z62" s="1064"/>
      <c r="AA62" s="1064"/>
      <c r="AB62" s="1064"/>
      <c r="AC62" s="1064"/>
      <c r="AD62" s="1064"/>
      <c r="AE62" s="1073"/>
      <c r="AF62" s="1074"/>
      <c r="AG62" s="1075"/>
      <c r="AH62" s="1075"/>
      <c r="AI62" s="1075"/>
      <c r="AJ62" s="1076"/>
      <c r="AK62" s="1063"/>
      <c r="AL62" s="1064"/>
      <c r="AM62" s="1064"/>
      <c r="AN62" s="1064"/>
      <c r="AO62" s="1064"/>
      <c r="AP62" s="1064"/>
      <c r="AQ62" s="1064"/>
      <c r="AR62" s="1064"/>
      <c r="AS62" s="1064"/>
      <c r="AT62" s="1064"/>
      <c r="AU62" s="1064"/>
      <c r="AV62" s="1064"/>
      <c r="AW62" s="1064"/>
      <c r="AX62" s="1064"/>
      <c r="AY62" s="1064"/>
      <c r="AZ62" s="1065"/>
      <c r="BA62" s="1065"/>
      <c r="BB62" s="1065"/>
      <c r="BC62" s="1065"/>
      <c r="BD62" s="1065"/>
      <c r="BE62" s="1008"/>
      <c r="BF62" s="1008"/>
      <c r="BG62" s="1008"/>
      <c r="BH62" s="1008"/>
      <c r="BI62" s="1009"/>
      <c r="BJ62" s="1066" t="s">
        <v>396</v>
      </c>
      <c r="BK62" s="1067"/>
      <c r="BL62" s="1067"/>
      <c r="BM62" s="1067"/>
      <c r="BN62" s="1068"/>
      <c r="BO62" s="241"/>
      <c r="BP62" s="241"/>
      <c r="BQ62" s="238">
        <v>56</v>
      </c>
      <c r="BR62" s="239"/>
      <c r="BS62" s="1031"/>
      <c r="BT62" s="1032"/>
      <c r="BU62" s="1032"/>
      <c r="BV62" s="1032"/>
      <c r="BW62" s="1032"/>
      <c r="BX62" s="1032"/>
      <c r="BY62" s="1032"/>
      <c r="BZ62" s="1032"/>
      <c r="CA62" s="1032"/>
      <c r="CB62" s="1032"/>
      <c r="CC62" s="1032"/>
      <c r="CD62" s="1032"/>
      <c r="CE62" s="1032"/>
      <c r="CF62" s="1032"/>
      <c r="CG62" s="1053"/>
      <c r="CH62" s="1028"/>
      <c r="CI62" s="1029"/>
      <c r="CJ62" s="1029"/>
      <c r="CK62" s="1029"/>
      <c r="CL62" s="1030"/>
      <c r="CM62" s="1028"/>
      <c r="CN62" s="1029"/>
      <c r="CO62" s="1029"/>
      <c r="CP62" s="1029"/>
      <c r="CQ62" s="1030"/>
      <c r="CR62" s="1028"/>
      <c r="CS62" s="1029"/>
      <c r="CT62" s="1029"/>
      <c r="CU62" s="1029"/>
      <c r="CV62" s="1030"/>
      <c r="CW62" s="1028"/>
      <c r="CX62" s="1029"/>
      <c r="CY62" s="1029"/>
      <c r="CZ62" s="1029"/>
      <c r="DA62" s="1030"/>
      <c r="DB62" s="1028"/>
      <c r="DC62" s="1029"/>
      <c r="DD62" s="1029"/>
      <c r="DE62" s="1029"/>
      <c r="DF62" s="1030"/>
      <c r="DG62" s="1028"/>
      <c r="DH62" s="1029"/>
      <c r="DI62" s="1029"/>
      <c r="DJ62" s="1029"/>
      <c r="DK62" s="1030"/>
      <c r="DL62" s="1028"/>
      <c r="DM62" s="1029"/>
      <c r="DN62" s="1029"/>
      <c r="DO62" s="1029"/>
      <c r="DP62" s="1030"/>
      <c r="DQ62" s="1028"/>
      <c r="DR62" s="1029"/>
      <c r="DS62" s="1029"/>
      <c r="DT62" s="1029"/>
      <c r="DU62" s="1030"/>
      <c r="DV62" s="1031"/>
      <c r="DW62" s="1032"/>
      <c r="DX62" s="1032"/>
      <c r="DY62" s="1032"/>
      <c r="DZ62" s="1033"/>
      <c r="EA62" s="230"/>
    </row>
    <row r="63" spans="1:131" ht="26.25" customHeight="1" thickBot="1" x14ac:dyDescent="0.2">
      <c r="A63" s="240" t="s">
        <v>377</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9"/>
      <c r="AF63" s="1060">
        <v>3254</v>
      </c>
      <c r="AG63" s="995"/>
      <c r="AH63" s="995"/>
      <c r="AI63" s="995"/>
      <c r="AJ63" s="1061"/>
      <c r="AK63" s="1062"/>
      <c r="AL63" s="999"/>
      <c r="AM63" s="999"/>
      <c r="AN63" s="999"/>
      <c r="AO63" s="999"/>
      <c r="AP63" s="995">
        <v>12404</v>
      </c>
      <c r="AQ63" s="995"/>
      <c r="AR63" s="995"/>
      <c r="AS63" s="995"/>
      <c r="AT63" s="995"/>
      <c r="AU63" s="995">
        <v>11234</v>
      </c>
      <c r="AV63" s="995"/>
      <c r="AW63" s="995"/>
      <c r="AX63" s="995"/>
      <c r="AY63" s="995"/>
      <c r="AZ63" s="1056"/>
      <c r="BA63" s="1056"/>
      <c r="BB63" s="1056"/>
      <c r="BC63" s="1056"/>
      <c r="BD63" s="1056"/>
      <c r="BE63" s="996"/>
      <c r="BF63" s="996"/>
      <c r="BG63" s="996"/>
      <c r="BH63" s="996"/>
      <c r="BI63" s="997"/>
      <c r="BJ63" s="1057" t="s">
        <v>122</v>
      </c>
      <c r="BK63" s="989"/>
      <c r="BL63" s="989"/>
      <c r="BM63" s="989"/>
      <c r="BN63" s="1058"/>
      <c r="BO63" s="241"/>
      <c r="BP63" s="241"/>
      <c r="BQ63" s="238">
        <v>57</v>
      </c>
      <c r="BR63" s="239"/>
      <c r="BS63" s="1031"/>
      <c r="BT63" s="1032"/>
      <c r="BU63" s="1032"/>
      <c r="BV63" s="1032"/>
      <c r="BW63" s="1032"/>
      <c r="BX63" s="1032"/>
      <c r="BY63" s="1032"/>
      <c r="BZ63" s="1032"/>
      <c r="CA63" s="1032"/>
      <c r="CB63" s="1032"/>
      <c r="CC63" s="1032"/>
      <c r="CD63" s="1032"/>
      <c r="CE63" s="1032"/>
      <c r="CF63" s="1032"/>
      <c r="CG63" s="1053"/>
      <c r="CH63" s="1028"/>
      <c r="CI63" s="1029"/>
      <c r="CJ63" s="1029"/>
      <c r="CK63" s="1029"/>
      <c r="CL63" s="1030"/>
      <c r="CM63" s="1028"/>
      <c r="CN63" s="1029"/>
      <c r="CO63" s="1029"/>
      <c r="CP63" s="1029"/>
      <c r="CQ63" s="1030"/>
      <c r="CR63" s="1028"/>
      <c r="CS63" s="1029"/>
      <c r="CT63" s="1029"/>
      <c r="CU63" s="1029"/>
      <c r="CV63" s="1030"/>
      <c r="CW63" s="1028"/>
      <c r="CX63" s="1029"/>
      <c r="CY63" s="1029"/>
      <c r="CZ63" s="1029"/>
      <c r="DA63" s="1030"/>
      <c r="DB63" s="1028"/>
      <c r="DC63" s="1029"/>
      <c r="DD63" s="1029"/>
      <c r="DE63" s="1029"/>
      <c r="DF63" s="1030"/>
      <c r="DG63" s="1028"/>
      <c r="DH63" s="1029"/>
      <c r="DI63" s="1029"/>
      <c r="DJ63" s="1029"/>
      <c r="DK63" s="1030"/>
      <c r="DL63" s="1028"/>
      <c r="DM63" s="1029"/>
      <c r="DN63" s="1029"/>
      <c r="DO63" s="1029"/>
      <c r="DP63" s="1030"/>
      <c r="DQ63" s="1028"/>
      <c r="DR63" s="1029"/>
      <c r="DS63" s="1029"/>
      <c r="DT63" s="1029"/>
      <c r="DU63" s="1030"/>
      <c r="DV63" s="1031"/>
      <c r="DW63" s="1032"/>
      <c r="DX63" s="1032"/>
      <c r="DY63" s="1032"/>
      <c r="DZ63" s="1033"/>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1"/>
      <c r="BT64" s="1032"/>
      <c r="BU64" s="1032"/>
      <c r="BV64" s="1032"/>
      <c r="BW64" s="1032"/>
      <c r="BX64" s="1032"/>
      <c r="BY64" s="1032"/>
      <c r="BZ64" s="1032"/>
      <c r="CA64" s="1032"/>
      <c r="CB64" s="1032"/>
      <c r="CC64" s="1032"/>
      <c r="CD64" s="1032"/>
      <c r="CE64" s="1032"/>
      <c r="CF64" s="1032"/>
      <c r="CG64" s="1053"/>
      <c r="CH64" s="1028"/>
      <c r="CI64" s="1029"/>
      <c r="CJ64" s="1029"/>
      <c r="CK64" s="1029"/>
      <c r="CL64" s="1030"/>
      <c r="CM64" s="1028"/>
      <c r="CN64" s="1029"/>
      <c r="CO64" s="1029"/>
      <c r="CP64" s="1029"/>
      <c r="CQ64" s="1030"/>
      <c r="CR64" s="1028"/>
      <c r="CS64" s="1029"/>
      <c r="CT64" s="1029"/>
      <c r="CU64" s="1029"/>
      <c r="CV64" s="1030"/>
      <c r="CW64" s="1028"/>
      <c r="CX64" s="1029"/>
      <c r="CY64" s="1029"/>
      <c r="CZ64" s="1029"/>
      <c r="DA64" s="1030"/>
      <c r="DB64" s="1028"/>
      <c r="DC64" s="1029"/>
      <c r="DD64" s="1029"/>
      <c r="DE64" s="1029"/>
      <c r="DF64" s="1030"/>
      <c r="DG64" s="1028"/>
      <c r="DH64" s="1029"/>
      <c r="DI64" s="1029"/>
      <c r="DJ64" s="1029"/>
      <c r="DK64" s="1030"/>
      <c r="DL64" s="1028"/>
      <c r="DM64" s="1029"/>
      <c r="DN64" s="1029"/>
      <c r="DO64" s="1029"/>
      <c r="DP64" s="1030"/>
      <c r="DQ64" s="1028"/>
      <c r="DR64" s="1029"/>
      <c r="DS64" s="1029"/>
      <c r="DT64" s="1029"/>
      <c r="DU64" s="1030"/>
      <c r="DV64" s="1031"/>
      <c r="DW64" s="1032"/>
      <c r="DX64" s="1032"/>
      <c r="DY64" s="1032"/>
      <c r="DZ64" s="1033"/>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1"/>
      <c r="BT65" s="1032"/>
      <c r="BU65" s="1032"/>
      <c r="BV65" s="1032"/>
      <c r="BW65" s="1032"/>
      <c r="BX65" s="1032"/>
      <c r="BY65" s="1032"/>
      <c r="BZ65" s="1032"/>
      <c r="CA65" s="1032"/>
      <c r="CB65" s="1032"/>
      <c r="CC65" s="1032"/>
      <c r="CD65" s="1032"/>
      <c r="CE65" s="1032"/>
      <c r="CF65" s="1032"/>
      <c r="CG65" s="1053"/>
      <c r="CH65" s="1028"/>
      <c r="CI65" s="1029"/>
      <c r="CJ65" s="1029"/>
      <c r="CK65" s="1029"/>
      <c r="CL65" s="1030"/>
      <c r="CM65" s="1028"/>
      <c r="CN65" s="1029"/>
      <c r="CO65" s="1029"/>
      <c r="CP65" s="1029"/>
      <c r="CQ65" s="1030"/>
      <c r="CR65" s="1028"/>
      <c r="CS65" s="1029"/>
      <c r="CT65" s="1029"/>
      <c r="CU65" s="1029"/>
      <c r="CV65" s="1030"/>
      <c r="CW65" s="1028"/>
      <c r="CX65" s="1029"/>
      <c r="CY65" s="1029"/>
      <c r="CZ65" s="1029"/>
      <c r="DA65" s="1030"/>
      <c r="DB65" s="1028"/>
      <c r="DC65" s="1029"/>
      <c r="DD65" s="1029"/>
      <c r="DE65" s="1029"/>
      <c r="DF65" s="1030"/>
      <c r="DG65" s="1028"/>
      <c r="DH65" s="1029"/>
      <c r="DI65" s="1029"/>
      <c r="DJ65" s="1029"/>
      <c r="DK65" s="1030"/>
      <c r="DL65" s="1028"/>
      <c r="DM65" s="1029"/>
      <c r="DN65" s="1029"/>
      <c r="DO65" s="1029"/>
      <c r="DP65" s="1030"/>
      <c r="DQ65" s="1028"/>
      <c r="DR65" s="1029"/>
      <c r="DS65" s="1029"/>
      <c r="DT65" s="1029"/>
      <c r="DU65" s="1030"/>
      <c r="DV65" s="1031"/>
      <c r="DW65" s="1032"/>
      <c r="DX65" s="1032"/>
      <c r="DY65" s="1032"/>
      <c r="DZ65" s="1033"/>
      <c r="EA65" s="230"/>
    </row>
    <row r="66" spans="1:131" ht="26.25" customHeight="1" x14ac:dyDescent="0.15">
      <c r="A66" s="1034" t="s">
        <v>399</v>
      </c>
      <c r="B66" s="1035"/>
      <c r="C66" s="1035"/>
      <c r="D66" s="1035"/>
      <c r="E66" s="1035"/>
      <c r="F66" s="1035"/>
      <c r="G66" s="1035"/>
      <c r="H66" s="1035"/>
      <c r="I66" s="1035"/>
      <c r="J66" s="1035"/>
      <c r="K66" s="1035"/>
      <c r="L66" s="1035"/>
      <c r="M66" s="1035"/>
      <c r="N66" s="1035"/>
      <c r="O66" s="1035"/>
      <c r="P66" s="1036"/>
      <c r="Q66" s="1040" t="s">
        <v>381</v>
      </c>
      <c r="R66" s="1041"/>
      <c r="S66" s="1041"/>
      <c r="T66" s="1041"/>
      <c r="U66" s="1042"/>
      <c r="V66" s="1040" t="s">
        <v>382</v>
      </c>
      <c r="W66" s="1041"/>
      <c r="X66" s="1041"/>
      <c r="Y66" s="1041"/>
      <c r="Z66" s="1042"/>
      <c r="AA66" s="1040" t="s">
        <v>383</v>
      </c>
      <c r="AB66" s="1041"/>
      <c r="AC66" s="1041"/>
      <c r="AD66" s="1041"/>
      <c r="AE66" s="1042"/>
      <c r="AF66" s="1046" t="s">
        <v>384</v>
      </c>
      <c r="AG66" s="1047"/>
      <c r="AH66" s="1047"/>
      <c r="AI66" s="1047"/>
      <c r="AJ66" s="1048"/>
      <c r="AK66" s="1040" t="s">
        <v>385</v>
      </c>
      <c r="AL66" s="1035"/>
      <c r="AM66" s="1035"/>
      <c r="AN66" s="1035"/>
      <c r="AO66" s="1036"/>
      <c r="AP66" s="1040" t="s">
        <v>386</v>
      </c>
      <c r="AQ66" s="1041"/>
      <c r="AR66" s="1041"/>
      <c r="AS66" s="1041"/>
      <c r="AT66" s="1042"/>
      <c r="AU66" s="1040" t="s">
        <v>400</v>
      </c>
      <c r="AV66" s="1041"/>
      <c r="AW66" s="1041"/>
      <c r="AX66" s="1041"/>
      <c r="AY66" s="1042"/>
      <c r="AZ66" s="1040" t="s">
        <v>364</v>
      </c>
      <c r="BA66" s="1041"/>
      <c r="BB66" s="1041"/>
      <c r="BC66" s="1041"/>
      <c r="BD66" s="1054"/>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7"/>
      <c r="B67" s="1038"/>
      <c r="C67" s="1038"/>
      <c r="D67" s="1038"/>
      <c r="E67" s="1038"/>
      <c r="F67" s="1038"/>
      <c r="G67" s="1038"/>
      <c r="H67" s="1038"/>
      <c r="I67" s="1038"/>
      <c r="J67" s="1038"/>
      <c r="K67" s="1038"/>
      <c r="L67" s="1038"/>
      <c r="M67" s="1038"/>
      <c r="N67" s="1038"/>
      <c r="O67" s="1038"/>
      <c r="P67" s="1039"/>
      <c r="Q67" s="1043"/>
      <c r="R67" s="1044"/>
      <c r="S67" s="1044"/>
      <c r="T67" s="1044"/>
      <c r="U67" s="1045"/>
      <c r="V67" s="1043"/>
      <c r="W67" s="1044"/>
      <c r="X67" s="1044"/>
      <c r="Y67" s="1044"/>
      <c r="Z67" s="1045"/>
      <c r="AA67" s="1043"/>
      <c r="AB67" s="1044"/>
      <c r="AC67" s="1044"/>
      <c r="AD67" s="1044"/>
      <c r="AE67" s="1045"/>
      <c r="AF67" s="1049"/>
      <c r="AG67" s="1050"/>
      <c r="AH67" s="1050"/>
      <c r="AI67" s="1050"/>
      <c r="AJ67" s="1051"/>
      <c r="AK67" s="1052"/>
      <c r="AL67" s="1038"/>
      <c r="AM67" s="1038"/>
      <c r="AN67" s="1038"/>
      <c r="AO67" s="1039"/>
      <c r="AP67" s="1043"/>
      <c r="AQ67" s="1044"/>
      <c r="AR67" s="1044"/>
      <c r="AS67" s="1044"/>
      <c r="AT67" s="1045"/>
      <c r="AU67" s="1043"/>
      <c r="AV67" s="1044"/>
      <c r="AW67" s="1044"/>
      <c r="AX67" s="1044"/>
      <c r="AY67" s="1045"/>
      <c r="AZ67" s="1043"/>
      <c r="BA67" s="1044"/>
      <c r="BB67" s="1044"/>
      <c r="BC67" s="1044"/>
      <c r="BD67" s="1055"/>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4" t="s">
        <v>572</v>
      </c>
      <c r="C68" s="1025"/>
      <c r="D68" s="1025"/>
      <c r="E68" s="1025"/>
      <c r="F68" s="1025"/>
      <c r="G68" s="1025"/>
      <c r="H68" s="1025"/>
      <c r="I68" s="1025"/>
      <c r="J68" s="1025"/>
      <c r="K68" s="1025"/>
      <c r="L68" s="1025"/>
      <c r="M68" s="1025"/>
      <c r="N68" s="1025"/>
      <c r="O68" s="1025"/>
      <c r="P68" s="1026"/>
      <c r="Q68" s="1027">
        <v>1999</v>
      </c>
      <c r="R68" s="1021"/>
      <c r="S68" s="1021"/>
      <c r="T68" s="1021"/>
      <c r="U68" s="1021"/>
      <c r="V68" s="1021">
        <v>1969</v>
      </c>
      <c r="W68" s="1021"/>
      <c r="X68" s="1021"/>
      <c r="Y68" s="1021"/>
      <c r="Z68" s="1021"/>
      <c r="AA68" s="1021">
        <v>30</v>
      </c>
      <c r="AB68" s="1021"/>
      <c r="AC68" s="1021"/>
      <c r="AD68" s="1021"/>
      <c r="AE68" s="1021"/>
      <c r="AF68" s="1021">
        <v>30</v>
      </c>
      <c r="AG68" s="1021"/>
      <c r="AH68" s="1021"/>
      <c r="AI68" s="1021"/>
      <c r="AJ68" s="1021"/>
      <c r="AK68" s="1021" t="s">
        <v>578</v>
      </c>
      <c r="AL68" s="1021"/>
      <c r="AM68" s="1021"/>
      <c r="AN68" s="1021"/>
      <c r="AO68" s="1021"/>
      <c r="AP68" s="1021" t="s">
        <v>578</v>
      </c>
      <c r="AQ68" s="1021"/>
      <c r="AR68" s="1021"/>
      <c r="AS68" s="1021"/>
      <c r="AT68" s="1021"/>
      <c r="AU68" s="1021" t="s">
        <v>578</v>
      </c>
      <c r="AV68" s="1021"/>
      <c r="AW68" s="1021"/>
      <c r="AX68" s="1021"/>
      <c r="AY68" s="1021"/>
      <c r="AZ68" s="1022"/>
      <c r="BA68" s="1022"/>
      <c r="BB68" s="1022"/>
      <c r="BC68" s="1022"/>
      <c r="BD68" s="1023"/>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573</v>
      </c>
      <c r="C69" s="1011"/>
      <c r="D69" s="1011"/>
      <c r="E69" s="1011"/>
      <c r="F69" s="1011"/>
      <c r="G69" s="1011"/>
      <c r="H69" s="1011"/>
      <c r="I69" s="1011"/>
      <c r="J69" s="1011"/>
      <c r="K69" s="1011"/>
      <c r="L69" s="1011"/>
      <c r="M69" s="1011"/>
      <c r="N69" s="1011"/>
      <c r="O69" s="1011"/>
      <c r="P69" s="1012"/>
      <c r="Q69" s="1013">
        <v>1609</v>
      </c>
      <c r="R69" s="1007"/>
      <c r="S69" s="1007"/>
      <c r="T69" s="1007"/>
      <c r="U69" s="1007"/>
      <c r="V69" s="1007">
        <v>1467</v>
      </c>
      <c r="W69" s="1007"/>
      <c r="X69" s="1007"/>
      <c r="Y69" s="1007"/>
      <c r="Z69" s="1007"/>
      <c r="AA69" s="1007">
        <v>141</v>
      </c>
      <c r="AB69" s="1007"/>
      <c r="AC69" s="1007"/>
      <c r="AD69" s="1007"/>
      <c r="AE69" s="1007"/>
      <c r="AF69" s="1007">
        <v>141</v>
      </c>
      <c r="AG69" s="1007"/>
      <c r="AH69" s="1007"/>
      <c r="AI69" s="1007"/>
      <c r="AJ69" s="1007"/>
      <c r="AK69" s="1007" t="s">
        <v>578</v>
      </c>
      <c r="AL69" s="1007"/>
      <c r="AM69" s="1007"/>
      <c r="AN69" s="1007"/>
      <c r="AO69" s="1007"/>
      <c r="AP69" s="1007" t="s">
        <v>578</v>
      </c>
      <c r="AQ69" s="1007"/>
      <c r="AR69" s="1007"/>
      <c r="AS69" s="1007"/>
      <c r="AT69" s="1007"/>
      <c r="AU69" s="1007" t="s">
        <v>578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574</v>
      </c>
      <c r="C70" s="1011"/>
      <c r="D70" s="1011"/>
      <c r="E70" s="1011"/>
      <c r="F70" s="1011"/>
      <c r="G70" s="1011"/>
      <c r="H70" s="1011"/>
      <c r="I70" s="1011"/>
      <c r="J70" s="1011"/>
      <c r="K70" s="1011"/>
      <c r="L70" s="1011"/>
      <c r="M70" s="1011"/>
      <c r="N70" s="1011"/>
      <c r="O70" s="1011"/>
      <c r="P70" s="1012"/>
      <c r="Q70" s="1013">
        <v>456917</v>
      </c>
      <c r="R70" s="1007"/>
      <c r="S70" s="1007"/>
      <c r="T70" s="1007"/>
      <c r="U70" s="1007"/>
      <c r="V70" s="1007">
        <v>456118</v>
      </c>
      <c r="W70" s="1007"/>
      <c r="X70" s="1007"/>
      <c r="Y70" s="1007"/>
      <c r="Z70" s="1007"/>
      <c r="AA70" s="1007">
        <v>799</v>
      </c>
      <c r="AB70" s="1007"/>
      <c r="AC70" s="1007"/>
      <c r="AD70" s="1007"/>
      <c r="AE70" s="1007"/>
      <c r="AF70" s="1007">
        <v>794</v>
      </c>
      <c r="AG70" s="1007"/>
      <c r="AH70" s="1007"/>
      <c r="AI70" s="1007"/>
      <c r="AJ70" s="1007"/>
      <c r="AK70" s="1007">
        <v>892</v>
      </c>
      <c r="AL70" s="1007"/>
      <c r="AM70" s="1007"/>
      <c r="AN70" s="1007"/>
      <c r="AO70" s="1007"/>
      <c r="AP70" s="1007" t="s">
        <v>578</v>
      </c>
      <c r="AQ70" s="1007"/>
      <c r="AR70" s="1007"/>
      <c r="AS70" s="1007"/>
      <c r="AT70" s="1007"/>
      <c r="AU70" s="1007" t="s">
        <v>578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575</v>
      </c>
      <c r="C71" s="1011"/>
      <c r="D71" s="1011"/>
      <c r="E71" s="1011"/>
      <c r="F71" s="1011"/>
      <c r="G71" s="1011"/>
      <c r="H71" s="1011"/>
      <c r="I71" s="1011"/>
      <c r="J71" s="1011"/>
      <c r="K71" s="1011"/>
      <c r="L71" s="1011"/>
      <c r="M71" s="1011"/>
      <c r="N71" s="1011"/>
      <c r="O71" s="1011"/>
      <c r="P71" s="1012"/>
      <c r="Q71" s="1013">
        <v>28832</v>
      </c>
      <c r="R71" s="1007"/>
      <c r="S71" s="1007"/>
      <c r="T71" s="1007"/>
      <c r="U71" s="1007"/>
      <c r="V71" s="1007">
        <v>26141</v>
      </c>
      <c r="W71" s="1007"/>
      <c r="X71" s="1007"/>
      <c r="Y71" s="1007"/>
      <c r="Z71" s="1007"/>
      <c r="AA71" s="1007">
        <v>2691</v>
      </c>
      <c r="AB71" s="1007"/>
      <c r="AC71" s="1007"/>
      <c r="AD71" s="1007"/>
      <c r="AE71" s="1007"/>
      <c r="AF71" s="1007">
        <v>36115</v>
      </c>
      <c r="AG71" s="1007"/>
      <c r="AH71" s="1007"/>
      <c r="AI71" s="1007"/>
      <c r="AJ71" s="1007"/>
      <c r="AK71" s="1007" t="s">
        <v>578</v>
      </c>
      <c r="AL71" s="1007"/>
      <c r="AM71" s="1007"/>
      <c r="AN71" s="1007"/>
      <c r="AO71" s="1007"/>
      <c r="AP71" s="1007">
        <v>55247</v>
      </c>
      <c r="AQ71" s="1007"/>
      <c r="AR71" s="1007"/>
      <c r="AS71" s="1007"/>
      <c r="AT71" s="1007"/>
      <c r="AU71" s="1007">
        <v>2025</v>
      </c>
      <c r="AV71" s="1007"/>
      <c r="AW71" s="1007"/>
      <c r="AX71" s="1007"/>
      <c r="AY71" s="1007"/>
      <c r="AZ71" s="1008" t="s">
        <v>577</v>
      </c>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576</v>
      </c>
      <c r="C72" s="1011"/>
      <c r="D72" s="1011"/>
      <c r="E72" s="1011"/>
      <c r="F72" s="1011"/>
      <c r="G72" s="1011"/>
      <c r="H72" s="1011"/>
      <c r="I72" s="1011"/>
      <c r="J72" s="1011"/>
      <c r="K72" s="1011"/>
      <c r="L72" s="1011"/>
      <c r="M72" s="1011"/>
      <c r="N72" s="1011"/>
      <c r="O72" s="1011"/>
      <c r="P72" s="1012"/>
      <c r="Q72" s="1013">
        <v>3013</v>
      </c>
      <c r="R72" s="1007"/>
      <c r="S72" s="1007"/>
      <c r="T72" s="1007"/>
      <c r="U72" s="1007"/>
      <c r="V72" s="1007">
        <v>2588</v>
      </c>
      <c r="W72" s="1007"/>
      <c r="X72" s="1007"/>
      <c r="Y72" s="1007"/>
      <c r="Z72" s="1007"/>
      <c r="AA72" s="1007">
        <v>425</v>
      </c>
      <c r="AB72" s="1007"/>
      <c r="AC72" s="1007"/>
      <c r="AD72" s="1007"/>
      <c r="AE72" s="1007"/>
      <c r="AF72" s="1007">
        <v>3544</v>
      </c>
      <c r="AG72" s="1007"/>
      <c r="AH72" s="1007"/>
      <c r="AI72" s="1007"/>
      <c r="AJ72" s="1007"/>
      <c r="AK72" s="1007" t="s">
        <v>578</v>
      </c>
      <c r="AL72" s="1007"/>
      <c r="AM72" s="1007"/>
      <c r="AN72" s="1007"/>
      <c r="AO72" s="1007"/>
      <c r="AP72" s="1007">
        <v>9249</v>
      </c>
      <c r="AQ72" s="1007"/>
      <c r="AR72" s="1007"/>
      <c r="AS72" s="1007"/>
      <c r="AT72" s="1007"/>
      <c r="AU72" s="1007" t="s">
        <v>578</v>
      </c>
      <c r="AV72" s="1007"/>
      <c r="AW72" s="1007"/>
      <c r="AX72" s="1007"/>
      <c r="AY72" s="1007"/>
      <c r="AZ72" s="1008" t="s">
        <v>577</v>
      </c>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20"/>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19"/>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20"/>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19"/>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8"/>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40624</v>
      </c>
      <c r="AG88" s="995"/>
      <c r="AH88" s="995"/>
      <c r="AI88" s="995"/>
      <c r="AJ88" s="995"/>
      <c r="AK88" s="999"/>
      <c r="AL88" s="999"/>
      <c r="AM88" s="999"/>
      <c r="AN88" s="999"/>
      <c r="AO88" s="999"/>
      <c r="AP88" s="995">
        <v>64496</v>
      </c>
      <c r="AQ88" s="995"/>
      <c r="AR88" s="995"/>
      <c r="AS88" s="995"/>
      <c r="AT88" s="995"/>
      <c r="AU88" s="995">
        <v>2025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616</v>
      </c>
      <c r="CS102" s="989"/>
      <c r="CT102" s="989"/>
      <c r="CU102" s="989"/>
      <c r="CV102" s="990"/>
      <c r="CW102" s="988">
        <v>117</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5449342</v>
      </c>
      <c r="AB110" s="925"/>
      <c r="AC110" s="925"/>
      <c r="AD110" s="925"/>
      <c r="AE110" s="926"/>
      <c r="AF110" s="927">
        <v>5629111</v>
      </c>
      <c r="AG110" s="925"/>
      <c r="AH110" s="925"/>
      <c r="AI110" s="925"/>
      <c r="AJ110" s="926"/>
      <c r="AK110" s="927">
        <v>5424966</v>
      </c>
      <c r="AL110" s="925"/>
      <c r="AM110" s="925"/>
      <c r="AN110" s="925"/>
      <c r="AO110" s="926"/>
      <c r="AP110" s="928">
        <v>31.4</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49168039</v>
      </c>
      <c r="BR110" s="878"/>
      <c r="BS110" s="878"/>
      <c r="BT110" s="878"/>
      <c r="BU110" s="878"/>
      <c r="BV110" s="878">
        <v>47618884</v>
      </c>
      <c r="BW110" s="878"/>
      <c r="BX110" s="878"/>
      <c r="BY110" s="878"/>
      <c r="BZ110" s="878"/>
      <c r="CA110" s="878">
        <v>47681515</v>
      </c>
      <c r="CB110" s="878"/>
      <c r="CC110" s="878"/>
      <c r="CD110" s="878"/>
      <c r="CE110" s="878"/>
      <c r="CF110" s="902">
        <v>275.8</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58352</v>
      </c>
      <c r="BR111" s="853"/>
      <c r="BS111" s="853"/>
      <c r="BT111" s="853"/>
      <c r="BU111" s="853"/>
      <c r="BV111" s="853">
        <v>40340</v>
      </c>
      <c r="BW111" s="853"/>
      <c r="BX111" s="853"/>
      <c r="BY111" s="853"/>
      <c r="BZ111" s="853"/>
      <c r="CA111" s="853">
        <v>29728</v>
      </c>
      <c r="CB111" s="853"/>
      <c r="CC111" s="853"/>
      <c r="CD111" s="853"/>
      <c r="CE111" s="853"/>
      <c r="CF111" s="911">
        <v>0.2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15046790</v>
      </c>
      <c r="BR112" s="853"/>
      <c r="BS112" s="853"/>
      <c r="BT112" s="853"/>
      <c r="BU112" s="853"/>
      <c r="BV112" s="853">
        <v>14546804</v>
      </c>
      <c r="BW112" s="853"/>
      <c r="BX112" s="853"/>
      <c r="BY112" s="853"/>
      <c r="BZ112" s="853"/>
      <c r="CA112" s="853">
        <v>11234403</v>
      </c>
      <c r="CB112" s="853"/>
      <c r="CC112" s="853"/>
      <c r="CD112" s="853"/>
      <c r="CE112" s="853"/>
      <c r="CF112" s="911">
        <v>65</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1016870</v>
      </c>
      <c r="AB113" s="955"/>
      <c r="AC113" s="955"/>
      <c r="AD113" s="955"/>
      <c r="AE113" s="956"/>
      <c r="AF113" s="957">
        <v>1121768</v>
      </c>
      <c r="AG113" s="955"/>
      <c r="AH113" s="955"/>
      <c r="AI113" s="955"/>
      <c r="AJ113" s="956"/>
      <c r="AK113" s="957">
        <v>954571</v>
      </c>
      <c r="AL113" s="955"/>
      <c r="AM113" s="955"/>
      <c r="AN113" s="955"/>
      <c r="AO113" s="956"/>
      <c r="AP113" s="958">
        <v>5.5</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v>2024870</v>
      </c>
      <c r="CB113" s="853"/>
      <c r="CC113" s="853"/>
      <c r="CD113" s="853"/>
      <c r="CE113" s="853"/>
      <c r="CF113" s="911">
        <v>11.7</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v>52659</v>
      </c>
      <c r="DH113" s="816"/>
      <c r="DI113" s="816"/>
      <c r="DJ113" s="816"/>
      <c r="DK113" s="817"/>
      <c r="DL113" s="818">
        <v>37911</v>
      </c>
      <c r="DM113" s="816"/>
      <c r="DN113" s="816"/>
      <c r="DO113" s="816"/>
      <c r="DP113" s="817"/>
      <c r="DQ113" s="818">
        <v>28853</v>
      </c>
      <c r="DR113" s="816"/>
      <c r="DS113" s="816"/>
      <c r="DT113" s="816"/>
      <c r="DU113" s="817"/>
      <c r="DV113" s="860">
        <v>0.2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3284</v>
      </c>
      <c r="AB114" s="816"/>
      <c r="AC114" s="816"/>
      <c r="AD114" s="816"/>
      <c r="AE114" s="817"/>
      <c r="AF114" s="818" t="s">
        <v>122</v>
      </c>
      <c r="AG114" s="816"/>
      <c r="AH114" s="816"/>
      <c r="AI114" s="816"/>
      <c r="AJ114" s="817"/>
      <c r="AK114" s="818">
        <v>206691</v>
      </c>
      <c r="AL114" s="816"/>
      <c r="AM114" s="816"/>
      <c r="AN114" s="816"/>
      <c r="AO114" s="817"/>
      <c r="AP114" s="860">
        <v>1.2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4970566</v>
      </c>
      <c r="BR114" s="853"/>
      <c r="BS114" s="853"/>
      <c r="BT114" s="853"/>
      <c r="BU114" s="853"/>
      <c r="BV114" s="853">
        <v>4848812</v>
      </c>
      <c r="BW114" s="853"/>
      <c r="BX114" s="853"/>
      <c r="BY114" s="853"/>
      <c r="BZ114" s="853"/>
      <c r="CA114" s="853">
        <v>4864615</v>
      </c>
      <c r="CB114" s="853"/>
      <c r="CC114" s="853"/>
      <c r="CD114" s="853"/>
      <c r="CE114" s="853"/>
      <c r="CF114" s="911">
        <v>28.1</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22975</v>
      </c>
      <c r="AB115" s="955"/>
      <c r="AC115" s="955"/>
      <c r="AD115" s="955"/>
      <c r="AE115" s="956"/>
      <c r="AF115" s="957">
        <v>19333</v>
      </c>
      <c r="AG115" s="955"/>
      <c r="AH115" s="955"/>
      <c r="AI115" s="955"/>
      <c r="AJ115" s="956"/>
      <c r="AK115" s="957">
        <v>11520</v>
      </c>
      <c r="AL115" s="955"/>
      <c r="AM115" s="955"/>
      <c r="AN115" s="955"/>
      <c r="AO115" s="956"/>
      <c r="AP115" s="958">
        <v>0.1</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v>1194</v>
      </c>
      <c r="BR115" s="853"/>
      <c r="BS115" s="853"/>
      <c r="BT115" s="853"/>
      <c r="BU115" s="853"/>
      <c r="BV115" s="853">
        <v>2474</v>
      </c>
      <c r="BW115" s="853"/>
      <c r="BX115" s="853"/>
      <c r="BY115" s="853"/>
      <c r="BZ115" s="853"/>
      <c r="CA115" s="853">
        <v>3</v>
      </c>
      <c r="CB115" s="853"/>
      <c r="CC115" s="853"/>
      <c r="CD115" s="853"/>
      <c r="CE115" s="853"/>
      <c r="CF115" s="911">
        <v>0</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274</v>
      </c>
      <c r="AB116" s="816"/>
      <c r="AC116" s="816"/>
      <c r="AD116" s="816"/>
      <c r="AE116" s="817"/>
      <c r="AF116" s="818">
        <v>570</v>
      </c>
      <c r="AG116" s="816"/>
      <c r="AH116" s="816"/>
      <c r="AI116" s="816"/>
      <c r="AJ116" s="817"/>
      <c r="AK116" s="818">
        <v>656</v>
      </c>
      <c r="AL116" s="816"/>
      <c r="AM116" s="816"/>
      <c r="AN116" s="816"/>
      <c r="AO116" s="817"/>
      <c r="AP116" s="860">
        <v>0</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6492745</v>
      </c>
      <c r="AB117" s="939"/>
      <c r="AC117" s="939"/>
      <c r="AD117" s="939"/>
      <c r="AE117" s="940"/>
      <c r="AF117" s="941">
        <v>6770782</v>
      </c>
      <c r="AG117" s="939"/>
      <c r="AH117" s="939"/>
      <c r="AI117" s="939"/>
      <c r="AJ117" s="940"/>
      <c r="AK117" s="941">
        <v>6598404</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69244941</v>
      </c>
      <c r="BR119" s="881"/>
      <c r="BS119" s="881"/>
      <c r="BT119" s="881"/>
      <c r="BU119" s="881"/>
      <c r="BV119" s="881">
        <v>67057314</v>
      </c>
      <c r="BW119" s="881"/>
      <c r="BX119" s="881"/>
      <c r="BY119" s="881"/>
      <c r="BZ119" s="881"/>
      <c r="CA119" s="881">
        <v>65835134</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5693</v>
      </c>
      <c r="DH119" s="800"/>
      <c r="DI119" s="800"/>
      <c r="DJ119" s="800"/>
      <c r="DK119" s="801"/>
      <c r="DL119" s="802">
        <v>2429</v>
      </c>
      <c r="DM119" s="800"/>
      <c r="DN119" s="800"/>
      <c r="DO119" s="800"/>
      <c r="DP119" s="801"/>
      <c r="DQ119" s="802">
        <v>875</v>
      </c>
      <c r="DR119" s="800"/>
      <c r="DS119" s="800"/>
      <c r="DT119" s="800"/>
      <c r="DU119" s="801"/>
      <c r="DV119" s="884">
        <v>0</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13420465</v>
      </c>
      <c r="BR120" s="878"/>
      <c r="BS120" s="878"/>
      <c r="BT120" s="878"/>
      <c r="BU120" s="878"/>
      <c r="BV120" s="878">
        <v>14034757</v>
      </c>
      <c r="BW120" s="878"/>
      <c r="BX120" s="878"/>
      <c r="BY120" s="878"/>
      <c r="BZ120" s="878"/>
      <c r="CA120" s="878">
        <v>11494647</v>
      </c>
      <c r="CB120" s="878"/>
      <c r="CC120" s="878"/>
      <c r="CD120" s="878"/>
      <c r="CE120" s="878"/>
      <c r="CF120" s="902">
        <v>66.5</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11427922</v>
      </c>
      <c r="DH120" s="878"/>
      <c r="DI120" s="878"/>
      <c r="DJ120" s="878"/>
      <c r="DK120" s="878"/>
      <c r="DL120" s="878">
        <v>11048464</v>
      </c>
      <c r="DM120" s="878"/>
      <c r="DN120" s="878"/>
      <c r="DO120" s="878"/>
      <c r="DP120" s="878"/>
      <c r="DQ120" s="878">
        <v>10638387</v>
      </c>
      <c r="DR120" s="878"/>
      <c r="DS120" s="878"/>
      <c r="DT120" s="878"/>
      <c r="DU120" s="878"/>
      <c r="DV120" s="879">
        <v>61.5</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17391</v>
      </c>
      <c r="AB121" s="816"/>
      <c r="AC121" s="816"/>
      <c r="AD121" s="816"/>
      <c r="AE121" s="817"/>
      <c r="AF121" s="818">
        <v>15723</v>
      </c>
      <c r="AG121" s="816"/>
      <c r="AH121" s="816"/>
      <c r="AI121" s="816"/>
      <c r="AJ121" s="817"/>
      <c r="AK121" s="818">
        <v>9772</v>
      </c>
      <c r="AL121" s="816"/>
      <c r="AM121" s="816"/>
      <c r="AN121" s="816"/>
      <c r="AO121" s="817"/>
      <c r="AP121" s="860">
        <v>0.1</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3994917</v>
      </c>
      <c r="BR121" s="853"/>
      <c r="BS121" s="853"/>
      <c r="BT121" s="853"/>
      <c r="BU121" s="853"/>
      <c r="BV121" s="853">
        <v>3526425</v>
      </c>
      <c r="BW121" s="853"/>
      <c r="BX121" s="853"/>
      <c r="BY121" s="853"/>
      <c r="BZ121" s="853"/>
      <c r="CA121" s="853">
        <v>3577994</v>
      </c>
      <c r="CB121" s="853"/>
      <c r="CC121" s="853"/>
      <c r="CD121" s="853"/>
      <c r="CE121" s="853"/>
      <c r="CF121" s="911">
        <v>20.7</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611465</v>
      </c>
      <c r="DH121" s="853"/>
      <c r="DI121" s="853"/>
      <c r="DJ121" s="853"/>
      <c r="DK121" s="853"/>
      <c r="DL121" s="853">
        <v>489815</v>
      </c>
      <c r="DM121" s="853"/>
      <c r="DN121" s="853"/>
      <c r="DO121" s="853"/>
      <c r="DP121" s="853"/>
      <c r="DQ121" s="853">
        <v>595966</v>
      </c>
      <c r="DR121" s="853"/>
      <c r="DS121" s="853"/>
      <c r="DT121" s="853"/>
      <c r="DU121" s="853"/>
      <c r="DV121" s="830">
        <v>3.4</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46512070</v>
      </c>
      <c r="BR122" s="881"/>
      <c r="BS122" s="881"/>
      <c r="BT122" s="881"/>
      <c r="BU122" s="881"/>
      <c r="BV122" s="881">
        <v>45576666</v>
      </c>
      <c r="BW122" s="881"/>
      <c r="BX122" s="881"/>
      <c r="BY122" s="881"/>
      <c r="BZ122" s="881"/>
      <c r="CA122" s="881">
        <v>45262076</v>
      </c>
      <c r="CB122" s="881"/>
      <c r="CC122" s="881"/>
      <c r="CD122" s="881"/>
      <c r="CE122" s="881"/>
      <c r="CF122" s="882">
        <v>261.8</v>
      </c>
      <c r="CG122" s="883"/>
      <c r="CH122" s="883"/>
      <c r="CI122" s="883"/>
      <c r="CJ122" s="883"/>
      <c r="CK122" s="905"/>
      <c r="CL122" s="891"/>
      <c r="CM122" s="891"/>
      <c r="CN122" s="891"/>
      <c r="CO122" s="892"/>
      <c r="CP122" s="871" t="s">
        <v>450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v>88</v>
      </c>
      <c r="DM122" s="853"/>
      <c r="DN122" s="853"/>
      <c r="DO122" s="853"/>
      <c r="DP122" s="853"/>
      <c r="DQ122" s="853">
        <v>50</v>
      </c>
      <c r="DR122" s="853"/>
      <c r="DS122" s="853"/>
      <c r="DT122" s="853"/>
      <c r="DU122" s="853"/>
      <c r="DV122" s="830">
        <v>0</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63927452</v>
      </c>
      <c r="BR123" s="869"/>
      <c r="BS123" s="869"/>
      <c r="BT123" s="869"/>
      <c r="BU123" s="869"/>
      <c r="BV123" s="869">
        <v>63137848</v>
      </c>
      <c r="BW123" s="869"/>
      <c r="BX123" s="869"/>
      <c r="BY123" s="869"/>
      <c r="BZ123" s="869"/>
      <c r="CA123" s="869">
        <v>60334717</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30.1</v>
      </c>
      <c r="BR124" s="867"/>
      <c r="BS124" s="867"/>
      <c r="BT124" s="867"/>
      <c r="BU124" s="867"/>
      <c r="BV124" s="867">
        <v>23</v>
      </c>
      <c r="BW124" s="867"/>
      <c r="BX124" s="867"/>
      <c r="BY124" s="867"/>
      <c r="BZ124" s="867"/>
      <c r="CA124" s="867">
        <v>31.8</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v>3007403</v>
      </c>
      <c r="DH124" s="800"/>
      <c r="DI124" s="800"/>
      <c r="DJ124" s="800"/>
      <c r="DK124" s="801"/>
      <c r="DL124" s="802">
        <v>3008437</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4764</v>
      </c>
      <c r="AB126" s="816"/>
      <c r="AC126" s="816"/>
      <c r="AD126" s="816"/>
      <c r="AE126" s="817"/>
      <c r="AF126" s="818">
        <v>3443</v>
      </c>
      <c r="AG126" s="816"/>
      <c r="AH126" s="816"/>
      <c r="AI126" s="816"/>
      <c r="AJ126" s="817"/>
      <c r="AK126" s="818">
        <v>1597</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820</v>
      </c>
      <c r="AB127" s="816"/>
      <c r="AC127" s="816"/>
      <c r="AD127" s="816"/>
      <c r="AE127" s="817"/>
      <c r="AF127" s="818">
        <v>167</v>
      </c>
      <c r="AG127" s="816"/>
      <c r="AH127" s="816"/>
      <c r="AI127" s="816"/>
      <c r="AJ127" s="817"/>
      <c r="AK127" s="818">
        <v>151</v>
      </c>
      <c r="AL127" s="816"/>
      <c r="AM127" s="816"/>
      <c r="AN127" s="816"/>
      <c r="AO127" s="817"/>
      <c r="AP127" s="860">
        <v>0</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381096</v>
      </c>
      <c r="AB128" s="837"/>
      <c r="AC128" s="837"/>
      <c r="AD128" s="837"/>
      <c r="AE128" s="838"/>
      <c r="AF128" s="839">
        <v>364919</v>
      </c>
      <c r="AG128" s="837"/>
      <c r="AH128" s="837"/>
      <c r="AI128" s="837"/>
      <c r="AJ128" s="838"/>
      <c r="AK128" s="839">
        <v>330833</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12.29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v>1194</v>
      </c>
      <c r="DH128" s="827"/>
      <c r="DI128" s="827"/>
      <c r="DJ128" s="827"/>
      <c r="DK128" s="827"/>
      <c r="DL128" s="827">
        <v>2474</v>
      </c>
      <c r="DM128" s="827"/>
      <c r="DN128" s="827"/>
      <c r="DO128" s="827"/>
      <c r="DP128" s="827"/>
      <c r="DQ128" s="827">
        <v>3</v>
      </c>
      <c r="DR128" s="827"/>
      <c r="DS128" s="827"/>
      <c r="DT128" s="827"/>
      <c r="DU128" s="827"/>
      <c r="DV128" s="828">
        <v>0</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22597019</v>
      </c>
      <c r="AB129" s="816"/>
      <c r="AC129" s="816"/>
      <c r="AD129" s="816"/>
      <c r="AE129" s="817"/>
      <c r="AF129" s="818">
        <v>22059723</v>
      </c>
      <c r="AG129" s="816"/>
      <c r="AH129" s="816"/>
      <c r="AI129" s="816"/>
      <c r="AJ129" s="817"/>
      <c r="AK129" s="818">
        <v>22291084</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17.29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4948447</v>
      </c>
      <c r="AB130" s="816"/>
      <c r="AC130" s="816"/>
      <c r="AD130" s="816"/>
      <c r="AE130" s="817"/>
      <c r="AF130" s="818">
        <v>5038677</v>
      </c>
      <c r="AG130" s="816"/>
      <c r="AH130" s="816"/>
      <c r="AI130" s="816"/>
      <c r="AJ130" s="817"/>
      <c r="AK130" s="818">
        <v>5000976</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7.3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17648572</v>
      </c>
      <c r="AB131" s="800"/>
      <c r="AC131" s="800"/>
      <c r="AD131" s="800"/>
      <c r="AE131" s="801"/>
      <c r="AF131" s="802">
        <v>17021046</v>
      </c>
      <c r="AG131" s="800"/>
      <c r="AH131" s="800"/>
      <c r="AI131" s="800"/>
      <c r="AJ131" s="801"/>
      <c r="AK131" s="802">
        <v>17290108</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v>31.8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6.5909128509999997</v>
      </c>
      <c r="AB132" s="781"/>
      <c r="AC132" s="781"/>
      <c r="AD132" s="781"/>
      <c r="AE132" s="782"/>
      <c r="AF132" s="783">
        <v>8.0323265680000002</v>
      </c>
      <c r="AG132" s="781"/>
      <c r="AH132" s="781"/>
      <c r="AI132" s="781"/>
      <c r="AJ132" s="782"/>
      <c r="AK132" s="783">
        <v>7.3255470699999998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6.7</v>
      </c>
      <c r="AB133" s="760"/>
      <c r="AC133" s="760"/>
      <c r="AD133" s="760"/>
      <c r="AE133" s="761"/>
      <c r="AF133" s="759">
        <v>7</v>
      </c>
      <c r="AG133" s="760"/>
      <c r="AH133" s="760"/>
      <c r="AI133" s="760"/>
      <c r="AJ133" s="761"/>
      <c r="AK133" s="759">
        <v>7.3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eW7A8FrKlA2KBmzB7KQ1aTKgpzLbfZXFRIpPXcGoZL92CDmEESKDIExTemljOa6PE2I9CjIwKZTYHbUBjwWaw==" saltValue="m5325UTwIZfr38YpDuzK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3"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OjWBE/Eh2ZV/5EcvnDkZxjUBtfc1oLx6IYmySDR0X6HzBzCfrIYkpA+I5dYZsvmSpkppZg5Z809hmApvSlR8g==" saltValue="/a66DGJQGy5un0yx+id2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5Sc+Ozxll+OyRdifyraxrsCPebX4i4ZedVl3qeN1CK4gQ2E+bLzrBgbOioSYaOqcGqTzbimcMDxwcYpS/S7tQ==" saltValue="1SQRRbiWIW+o+23IVA8D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7"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8"/>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9" t="s">
        <v>485</v>
      </c>
      <c r="AL9" s="1170"/>
      <c r="AM9" s="1170"/>
      <c r="AN9" s="1171"/>
      <c r="AO9" s="281">
        <v>5267954</v>
      </c>
      <c r="AP9" s="281">
        <v>108021</v>
      </c>
      <c r="AQ9" s="282">
        <v>88459</v>
      </c>
      <c r="AR9" s="283">
        <v>22.1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9" t="s">
        <v>486</v>
      </c>
      <c r="AL10" s="1170"/>
      <c r="AM10" s="1170"/>
      <c r="AN10" s="1171"/>
      <c r="AO10" s="284">
        <v>858153</v>
      </c>
      <c r="AP10" s="284">
        <v>17597</v>
      </c>
      <c r="AQ10" s="285">
        <v>6814</v>
      </c>
      <c r="AR10" s="286">
        <v>158.19999999999999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9" t="s">
        <v>487</v>
      </c>
      <c r="AL11" s="1170"/>
      <c r="AM11" s="1170"/>
      <c r="AN11" s="1171"/>
      <c r="AO11" s="284" t="s">
        <v>488</v>
      </c>
      <c r="AP11" s="284" t="s">
        <v>488</v>
      </c>
      <c r="AQ11" s="285">
        <v>1610</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9" t="s">
        <v>489</v>
      </c>
      <c r="AL12" s="1170"/>
      <c r="AM12" s="1170"/>
      <c r="AN12" s="1171"/>
      <c r="AO12" s="284" t="s">
        <v>488</v>
      </c>
      <c r="AP12" s="284" t="s">
        <v>488</v>
      </c>
      <c r="AQ12" s="285">
        <v>24</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9" t="s">
        <v>490</v>
      </c>
      <c r="AL13" s="1170"/>
      <c r="AM13" s="1170"/>
      <c r="AN13" s="1171"/>
      <c r="AO13" s="284">
        <v>226813</v>
      </c>
      <c r="AP13" s="284">
        <v>4651</v>
      </c>
      <c r="AQ13" s="285">
        <v>3854</v>
      </c>
      <c r="AR13" s="286">
        <v>20.7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9" t="s">
        <v>491</v>
      </c>
      <c r="AL14" s="1170"/>
      <c r="AM14" s="1170"/>
      <c r="AN14" s="1171"/>
      <c r="AO14" s="284">
        <v>88410</v>
      </c>
      <c r="AP14" s="284">
        <v>1813</v>
      </c>
      <c r="AQ14" s="285">
        <v>1979</v>
      </c>
      <c r="AR14" s="286">
        <v>-8.4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2" t="s">
        <v>492</v>
      </c>
      <c r="AL15" s="1173"/>
      <c r="AM15" s="1173"/>
      <c r="AN15" s="1174"/>
      <c r="AO15" s="284">
        <v>-392747</v>
      </c>
      <c r="AP15" s="284">
        <v>-8053</v>
      </c>
      <c r="AQ15" s="285">
        <v>-5062</v>
      </c>
      <c r="AR15" s="286">
        <v>59.1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2" t="s">
        <v>177</v>
      </c>
      <c r="AL16" s="1173"/>
      <c r="AM16" s="1173"/>
      <c r="AN16" s="1174"/>
      <c r="AO16" s="284">
        <v>6048583</v>
      </c>
      <c r="AP16" s="284">
        <v>124028</v>
      </c>
      <c r="AQ16" s="285">
        <v>97678</v>
      </c>
      <c r="AR16" s="286">
        <v>27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5" t="s">
        <v>497</v>
      </c>
      <c r="AL21" s="1176"/>
      <c r="AM21" s="1176"/>
      <c r="AN21" s="1177"/>
      <c r="AO21" s="297">
        <v>9.6999999999999993</v>
      </c>
      <c r="AP21" s="298">
        <v>8.7899999999999991</v>
      </c>
      <c r="AQ21" s="299">
        <v>0.91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5" t="s">
        <v>498</v>
      </c>
      <c r="AL22" s="1176"/>
      <c r="AM22" s="1176"/>
      <c r="AN22" s="1177"/>
      <c r="AO22" s="302">
        <v>97.1</v>
      </c>
      <c r="AP22" s="303">
        <v>97.7</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8" t="s">
        <v>499</v>
      </c>
      <c r="B26" s="1168"/>
      <c r="C26" s="1168"/>
      <c r="D26" s="1168"/>
      <c r="E26" s="1168"/>
      <c r="F26" s="1168"/>
      <c r="G26" s="1168"/>
      <c r="H26" s="1168"/>
      <c r="I26" s="1168"/>
      <c r="J26" s="1168"/>
      <c r="K26" s="1168"/>
      <c r="L26" s="1168"/>
      <c r="M26" s="1168"/>
      <c r="N26" s="1168"/>
      <c r="O26" s="1168"/>
      <c r="P26" s="1168"/>
      <c r="Q26" s="1168"/>
      <c r="R26" s="1168"/>
      <c r="S26" s="1168"/>
      <c r="T26" s="1168"/>
      <c r="U26" s="1168"/>
      <c r="V26" s="1168"/>
      <c r="W26" s="1168"/>
      <c r="X26" s="1168"/>
      <c r="Y26" s="1168"/>
      <c r="Z26" s="1168"/>
      <c r="AA26" s="1168"/>
      <c r="AB26" s="1168"/>
      <c r="AC26" s="1168"/>
      <c r="AD26" s="1168"/>
      <c r="AE26" s="1168"/>
      <c r="AF26" s="1168"/>
      <c r="AG26" s="1168"/>
      <c r="AH26" s="1168"/>
      <c r="AI26" s="1168"/>
      <c r="AJ26" s="1168"/>
      <c r="AK26" s="1168"/>
      <c r="AL26" s="1168"/>
      <c r="AM26" s="1168"/>
      <c r="AN26" s="1168"/>
      <c r="AO26" s="1168"/>
      <c r="AP26" s="1168"/>
      <c r="AQ26" s="1168"/>
      <c r="AR26" s="1168"/>
      <c r="AS26" s="1168"/>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7"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8"/>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9" t="s">
        <v>502</v>
      </c>
      <c r="AL32" s="1160"/>
      <c r="AM32" s="1160"/>
      <c r="AN32" s="1161"/>
      <c r="AO32" s="312">
        <v>5424966</v>
      </c>
      <c r="AP32" s="312">
        <v>111240</v>
      </c>
      <c r="AQ32" s="313">
        <v>63215</v>
      </c>
      <c r="AR32" s="314">
        <v>76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9" t="s">
        <v>503</v>
      </c>
      <c r="AL33" s="1160"/>
      <c r="AM33" s="1160"/>
      <c r="AN33" s="1161"/>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9" t="s">
        <v>504</v>
      </c>
      <c r="AL34" s="1160"/>
      <c r="AM34" s="1160"/>
      <c r="AN34" s="1161"/>
      <c r="AO34" s="312" t="s">
        <v>488</v>
      </c>
      <c r="AP34" s="312" t="s">
        <v>488</v>
      </c>
      <c r="AQ34" s="313">
        <v>3</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9" t="s">
        <v>505</v>
      </c>
      <c r="AL35" s="1160"/>
      <c r="AM35" s="1160"/>
      <c r="AN35" s="1161"/>
      <c r="AO35" s="312">
        <v>954571</v>
      </c>
      <c r="AP35" s="312">
        <v>19574</v>
      </c>
      <c r="AQ35" s="313">
        <v>15084</v>
      </c>
      <c r="AR35" s="314">
        <v>29.8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9" t="s">
        <v>506</v>
      </c>
      <c r="AL36" s="1160"/>
      <c r="AM36" s="1160"/>
      <c r="AN36" s="1161"/>
      <c r="AO36" s="312">
        <v>206691</v>
      </c>
      <c r="AP36" s="312">
        <v>4238</v>
      </c>
      <c r="AQ36" s="313">
        <v>1958</v>
      </c>
      <c r="AR36" s="314">
        <v>116.4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9" t="s">
        <v>507</v>
      </c>
      <c r="AL37" s="1160"/>
      <c r="AM37" s="1160"/>
      <c r="AN37" s="1161"/>
      <c r="AO37" s="312">
        <v>11520</v>
      </c>
      <c r="AP37" s="312">
        <v>236</v>
      </c>
      <c r="AQ37" s="313">
        <v>529</v>
      </c>
      <c r="AR37" s="314">
        <v>-55.4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2" t="s">
        <v>508</v>
      </c>
      <c r="AL38" s="1163"/>
      <c r="AM38" s="1163"/>
      <c r="AN38" s="1164"/>
      <c r="AO38" s="315">
        <v>656</v>
      </c>
      <c r="AP38" s="315">
        <v>13</v>
      </c>
      <c r="AQ38" s="316">
        <v>2</v>
      </c>
      <c r="AR38" s="304">
        <v>550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2" t="s">
        <v>509</v>
      </c>
      <c r="AL39" s="1163"/>
      <c r="AM39" s="1163"/>
      <c r="AN39" s="1164"/>
      <c r="AO39" s="312">
        <v>-330833</v>
      </c>
      <c r="AP39" s="312">
        <v>-6784</v>
      </c>
      <c r="AQ39" s="313">
        <v>-3177</v>
      </c>
      <c r="AR39" s="314">
        <v>113.5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9" t="s">
        <v>510</v>
      </c>
      <c r="AL40" s="1160"/>
      <c r="AM40" s="1160"/>
      <c r="AN40" s="1161"/>
      <c r="AO40" s="312">
        <v>-5000976</v>
      </c>
      <c r="AP40" s="312">
        <v>-102546</v>
      </c>
      <c r="AQ40" s="313">
        <v>-54547</v>
      </c>
      <c r="AR40" s="314">
        <v>88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5" t="s">
        <v>287</v>
      </c>
      <c r="AL41" s="1166"/>
      <c r="AM41" s="1166"/>
      <c r="AN41" s="1167"/>
      <c r="AO41" s="312">
        <v>1266595</v>
      </c>
      <c r="AP41" s="312">
        <v>25972</v>
      </c>
      <c r="AQ41" s="313">
        <v>23067</v>
      </c>
      <c r="AR41" s="314">
        <v>12.6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2" t="s">
        <v>480</v>
      </c>
      <c r="AN49" s="1154" t="s">
        <v>513</v>
      </c>
      <c r="AO49" s="1155"/>
      <c r="AP49" s="1155"/>
      <c r="AQ49" s="1155"/>
      <c r="AR49" s="115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3"/>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3758446</v>
      </c>
      <c r="AN51" s="334">
        <v>72445</v>
      </c>
      <c r="AO51" s="335">
        <v>-16.100000000000001</v>
      </c>
      <c r="AP51" s="336">
        <v>70166</v>
      </c>
      <c r="AQ51" s="337">
        <v>1.4</v>
      </c>
      <c r="AR51" s="338">
        <v>-17.5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2755662</v>
      </c>
      <c r="AN52" s="342">
        <v>53116</v>
      </c>
      <c r="AO52" s="343">
        <v>-1</v>
      </c>
      <c r="AP52" s="344">
        <v>36115</v>
      </c>
      <c r="AQ52" s="345">
        <v>-6.2</v>
      </c>
      <c r="AR52" s="346">
        <v>5.2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4972232</v>
      </c>
      <c r="AN53" s="334">
        <v>97049</v>
      </c>
      <c r="AO53" s="335">
        <v>34</v>
      </c>
      <c r="AP53" s="336">
        <v>70329</v>
      </c>
      <c r="AQ53" s="337">
        <v>0.2</v>
      </c>
      <c r="AR53" s="338">
        <v>33.799999999999997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3104549</v>
      </c>
      <c r="AN54" s="342">
        <v>60595</v>
      </c>
      <c r="AO54" s="343">
        <v>14.1</v>
      </c>
      <c r="AP54" s="344">
        <v>39403</v>
      </c>
      <c r="AQ54" s="345">
        <v>9.1</v>
      </c>
      <c r="AR54" s="346">
        <v>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4183232</v>
      </c>
      <c r="AN55" s="334">
        <v>83004</v>
      </c>
      <c r="AO55" s="335">
        <v>-14.5</v>
      </c>
      <c r="AP55" s="336">
        <v>71871</v>
      </c>
      <c r="AQ55" s="337">
        <v>2.2000000000000002</v>
      </c>
      <c r="AR55" s="338">
        <v>-16.7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2644407</v>
      </c>
      <c r="AN56" s="342">
        <v>52470</v>
      </c>
      <c r="AO56" s="343">
        <v>-13.4</v>
      </c>
      <c r="AP56" s="344">
        <v>38232</v>
      </c>
      <c r="AQ56" s="345">
        <v>-3</v>
      </c>
      <c r="AR56" s="346">
        <v>-10.4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5036955</v>
      </c>
      <c r="AN57" s="334">
        <v>101640</v>
      </c>
      <c r="AO57" s="335">
        <v>22.5</v>
      </c>
      <c r="AP57" s="336">
        <v>71807</v>
      </c>
      <c r="AQ57" s="337">
        <v>-0.1</v>
      </c>
      <c r="AR57" s="338">
        <v>22.6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3157431</v>
      </c>
      <c r="AN58" s="342">
        <v>63713</v>
      </c>
      <c r="AO58" s="343">
        <v>21.4</v>
      </c>
      <c r="AP58" s="344">
        <v>37333</v>
      </c>
      <c r="AQ58" s="345">
        <v>-2.4</v>
      </c>
      <c r="AR58" s="346">
        <v>23.8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7092030</v>
      </c>
      <c r="AN59" s="334">
        <v>145424</v>
      </c>
      <c r="AO59" s="335">
        <v>43.1</v>
      </c>
      <c r="AP59" s="336">
        <v>80821</v>
      </c>
      <c r="AQ59" s="337">
        <v>12.6</v>
      </c>
      <c r="AR59" s="338">
        <v>30.5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4774890</v>
      </c>
      <c r="AN60" s="342">
        <v>97910</v>
      </c>
      <c r="AO60" s="343">
        <v>53.7</v>
      </c>
      <c r="AP60" s="344">
        <v>49586</v>
      </c>
      <c r="AQ60" s="345">
        <v>32.799999999999997</v>
      </c>
      <c r="AR60" s="346">
        <v>20.9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5008579</v>
      </c>
      <c r="AN61" s="349">
        <v>99912</v>
      </c>
      <c r="AO61" s="350">
        <v>13.8</v>
      </c>
      <c r="AP61" s="351">
        <v>72999</v>
      </c>
      <c r="AQ61" s="352">
        <v>3.3</v>
      </c>
      <c r="AR61" s="338">
        <v>10.5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3287388</v>
      </c>
      <c r="AN62" s="342">
        <v>65561</v>
      </c>
      <c r="AO62" s="343">
        <v>15</v>
      </c>
      <c r="AP62" s="344">
        <v>40134</v>
      </c>
      <c r="AQ62" s="345">
        <v>6.1</v>
      </c>
      <c r="AR62" s="346">
        <v>8.9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GGIZ0gpO5hzNsj3+v7C1ebjBZ5BwiXoQWBW2lD4oaH1ylURIU/w8laF/kWsVxkghE+qgE5ZbqgPpbSOg0Ex+A==" saltValue="1aDYp+H3aE3CJqhOLfrj4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Mglqd+1qpHt2uqYwT6y3ttguVRhnHNmfb36EPHg2lYIWXkmschDs8ANDJ32oSglbvytLfGdBkz6zaKVsbWG02Q==" saltValue="SghCf84oKe95rR6LBxPh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FqM93Ze7DtBDRkGDqz7ME7z5+K3cSbh35M3liXZuNcSUAiyUcrCQqWuOlnvFtFGFT8K3iJXp2lMqD1/c8Mha8g==" saltValue="E2TXfATxIOWVKmAPSMMY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8" t="s">
        <v>3</v>
      </c>
      <c r="D47" s="1178"/>
      <c r="E47" s="1179"/>
      <c r="F47" s="11">
        <v>13.97</v>
      </c>
      <c r="G47" s="12">
        <v>13.13</v>
      </c>
      <c r="H47" s="12">
        <v>12.78</v>
      </c>
      <c r="I47" s="12">
        <v>13.65</v>
      </c>
      <c r="J47" s="13">
        <v>14.18</v>
      </c>
    </row>
    <row r="48" spans="2:10" ht="57.75" customHeight="1" x14ac:dyDescent="0.15">
      <c r="B48" s="14"/>
      <c r="C48" s="1180" t="s">
        <v>4</v>
      </c>
      <c r="D48" s="1180"/>
      <c r="E48" s="1181"/>
      <c r="F48" s="15">
        <v>2.52</v>
      </c>
      <c r="G48" s="16">
        <v>3.19</v>
      </c>
      <c r="H48" s="16">
        <v>5.8</v>
      </c>
      <c r="I48" s="16">
        <v>4.8499999999999996</v>
      </c>
      <c r="J48" s="17">
        <v>3.94</v>
      </c>
    </row>
    <row r="49" spans="2:10" ht="57.75" customHeight="1" thickBot="1" x14ac:dyDescent="0.2">
      <c r="B49" s="18"/>
      <c r="C49" s="1182" t="s">
        <v>5</v>
      </c>
      <c r="D49" s="1182"/>
      <c r="E49" s="1183"/>
      <c r="F49" s="19">
        <v>2.52</v>
      </c>
      <c r="G49" s="20">
        <v>3.68</v>
      </c>
      <c r="H49" s="20">
        <v>7.14</v>
      </c>
      <c r="I49" s="20">
        <v>3.03</v>
      </c>
      <c r="J49" s="21">
        <v>4.3099999999999996</v>
      </c>
    </row>
    <row r="50" spans="2:10" x14ac:dyDescent="0.15"/>
  </sheetData>
  <sheetProtection algorithmName="SHA-512" hashValue="0C0Yt7KIonJJXkGh7usSxGhS1pzYHOROxqhZlq7zP85Vo5rXA2axV63xP72TU3bu6YQ9+Piie54JEE5BGhf2LQ==" saltValue="oI4k2ZmneBJERgxkasN7y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t.nakai1076</cp:lastModifiedBy>
  <cp:lastPrinted>2025-03-12T06:13:32Z</cp:lastPrinted>
  <dcterms:created xsi:type="dcterms:W3CDTF">2025-02-19T04:15:20Z</dcterms:created>
  <dcterms:modified xsi:type="dcterms:W3CDTF">2025-09-07T23:59:05Z</dcterms:modified>
  <cp:category/>
</cp:coreProperties>
</file>