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6.3.110\file04-sv\17水道局\01水道局水道課\H31\H31-02 営業係\31-15 経営比較分析表【H30決算】\"/>
    </mc:Choice>
  </mc:AlternateContent>
  <workbookProtection workbookAlgorithmName="SHA-512" workbookHashValue="W1bxWBY0muXBzFDK9JEuuesGR6ELA3zEyHtkeY0+Koao7xHXJ7JkfMaGxADv3OvGMop7zHvb+kkQ0VqUA1n4bA==" workbookSaltValue="WAY30tR8R+T58CiRgbnD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<sst xmlns="http://schemas.openxmlformats.org/spreadsheetml/2006/main" count="220" uniqueCount="108">
  <si>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</si>
  <si>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</si>
  <si>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</si>
  <si>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</si>
  <si>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</si>
  <si>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</si>
  <si>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</si>
  <si>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</si>
  <si>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</si>
  <si>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</si>
  <si>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</si>
  <si>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</si>
  <si>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</si>
  <si>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</si>
  <si>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</si>
  <si>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</si>
  <si>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</si>
  <si>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</si>
  <si>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</si>
  <si>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</si>
  <si>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</si>
  <si>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</si>
  <si>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</si>
  <si>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</si>
  <si>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</si>
  <si>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</si>
  <si>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</si>
  <si>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</si>
  <si>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</si>
  <si>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</si>
  <si>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</si>
  <si>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</si>
  <si>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</si>
  <si>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</si>
  <si>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</si>
  <si>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</si>
  <si>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</si>
  <si>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</si>
  <si>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</si>
  <si>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</si>
  <si>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</si>
  <si>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</si>
  <si>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</si>
  <si>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</si>
  <si>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</si>
  <si>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</si>
  <si>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</si>
  <si>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</si>
  <si>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</si>
  <si>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</si>
  <si>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</si>
  <si>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</si>
  <si>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</si>
  <si>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</si>
  <si>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</si>
  <si>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</si>
  <si>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</si>
  <si>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</si>
  <si>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</si>
  <si>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</si>
  <si>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</si>
  <si>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</si>
  <si>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</si>
  <si>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</si>
  <si>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</si>
  <si>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</si>
  <si>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</si>
  <si>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</si>
  <si>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</si>
  <si>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</si>
  <si>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</si>
  <si>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</si>
  <si>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</si>
  <si>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</si>
  <si>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</si>
  <si>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</si>
  <si>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</si>
  <si>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</si>
  <si>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</si>
  <si>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</si>
  <si>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</si>
  <si>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</si>
  <si>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</si>
  <si>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</si>
  <si>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</si>
  <si>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</si>
  <si>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</si>
  <si>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</si>
  <si>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</si>
  <si>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</si>
  <si>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</si>
  <si>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</si>
  <si>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</si>
  <si>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</si>
  <si>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</si>
  <si>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</si>
  <si>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</si>
  <si>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</si>
  <si>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</si>
  <si>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</si>
  <si>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</si>
  <si>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</si>
  <si>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</si>
  <si>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</si>
  <si>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</si>
  <si>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本年度は，過年度損益修正損で前年度以前の損益修正を行ったため純損失となったが，経常収支比率は依然として１００％以上を維持している。料金回収率の改善に向けて平成２９年４月１日から料金改定を実施しているが，改善効果が少なく，引き続き経費節減に努めるとともに，給水収益の増加につながる加入促進活動に取り組む必要がある。③流動比率は１００％を超えており支払能力はあるが，流動資産の現金が減少傾向にある。④企業債残高対給水収益比率は，新規企業債額が償還額を上回り，依然として全国・類似団体の平均値も上回っている。平成２９年４月１日から簡易水道事業統合したことで企業債残高が増加。収益性の低い未施工の計画給水区域の対応を検討しなければならない。⑤料金回収率は，料金改定を実施したものの簡易水道事業統合したことで回収率が下がり，全国・類似団体の平均値を大きく下回っている。毎年度の経営状況を確認しながら，給水原価に見合った適正な料金水準の設定について検討を行う必要がある。⑥給水原価は中山間地域特有の地形への配水により，依然として全国・類似団体の平均値を上回っている。また，簡易水道事業統合したことで費用負担が増加している。早急にアセットマネジメント計画に基づく施設の統廃合や，長寿命化等を行うことで経費節減に努める必要がある。⑦施設利用率は全国・類似団体の平均値を上回っており，施設の効率性は保たれている。⑧有収率は全国・類似団体の平均値を下回っており，また，年々低下してきていることから深刻な問題であると考える。平成３０年度は大型事業者が新規接続したことで有収水量が増加し有収率が引き上げられている。今後も，計画的かつ効率的な老朽管更新を実施するとともに，漏水調査に注力し，より多くの漏水箇所を発見し，速やかに修繕工事を行う必要がある。</t>
    <rPh sb="6" eb="9">
      <t>カネンド</t>
    </rPh>
    <rPh sb="9" eb="11">
      <t>ソンエキ</t>
    </rPh>
    <rPh sb="11" eb="13">
      <t>シュウセイ</t>
    </rPh>
    <rPh sb="13" eb="14">
      <t>ソン</t>
    </rPh>
    <rPh sb="15" eb="18">
      <t>ゼンネンド</t>
    </rPh>
    <rPh sb="18" eb="20">
      <t>イゼン</t>
    </rPh>
    <rPh sb="21" eb="23">
      <t>ソンエキ</t>
    </rPh>
    <rPh sb="23" eb="25">
      <t>シュウセイ</t>
    </rPh>
    <rPh sb="26" eb="27">
      <t>オコナ</t>
    </rPh>
    <rPh sb="31" eb="32">
      <t>ジュン</t>
    </rPh>
    <rPh sb="32" eb="34">
      <t>ソンシツ</t>
    </rPh>
    <rPh sb="47" eb="49">
      <t>イゼン</t>
    </rPh>
    <rPh sb="56" eb="58">
      <t>イジョウ</t>
    </rPh>
    <rPh sb="59" eb="61">
      <t>イジ</t>
    </rPh>
    <rPh sb="66" eb="68">
      <t>リョウキン</t>
    </rPh>
    <rPh sb="68" eb="70">
      <t>カイシュウ</t>
    </rPh>
    <rPh sb="70" eb="71">
      <t>リツ</t>
    </rPh>
    <rPh sb="72" eb="74">
      <t>カイゼン</t>
    </rPh>
    <rPh sb="75" eb="76">
      <t>ム</t>
    </rPh>
    <rPh sb="102" eb="104">
      <t>カイゼン</t>
    </rPh>
    <rPh sb="104" eb="106">
      <t>コウカ</t>
    </rPh>
    <rPh sb="107" eb="108">
      <t>スク</t>
    </rPh>
    <rPh sb="182" eb="184">
      <t>リュウドウ</t>
    </rPh>
    <rPh sb="184" eb="186">
      <t>シサン</t>
    </rPh>
    <rPh sb="187" eb="189">
      <t>ゲンキン</t>
    </rPh>
    <rPh sb="190" eb="192">
      <t>ゲンショウ</t>
    </rPh>
    <rPh sb="192" eb="194">
      <t>ケイコウ</t>
    </rPh>
    <rPh sb="224" eb="225">
      <t>ウワ</t>
    </rPh>
    <rPh sb="354" eb="355">
      <t>サ</t>
    </rPh>
    <rPh sb="525" eb="527">
      <t>シセツ</t>
    </rPh>
    <rPh sb="528" eb="531">
      <t>トウハイゴウ</t>
    </rPh>
    <rPh sb="537" eb="538">
      <t>ナド</t>
    </rPh>
    <rPh sb="652" eb="654">
      <t>ヘイセイ</t>
    </rPh>
    <rPh sb="656" eb="658">
      <t>ネンド</t>
    </rPh>
    <rPh sb="659" eb="661">
      <t>オオガタ</t>
    </rPh>
    <rPh sb="661" eb="663">
      <t>ジギョウ</t>
    </rPh>
    <rPh sb="663" eb="664">
      <t>シャ</t>
    </rPh>
    <rPh sb="665" eb="667">
      <t>シンキ</t>
    </rPh>
    <rPh sb="667" eb="669">
      <t>セツゾク</t>
    </rPh>
    <rPh sb="674" eb="676">
      <t>ユウシュウ</t>
    </rPh>
    <rPh sb="676" eb="678">
      <t>スイリョウ</t>
    </rPh>
    <rPh sb="679" eb="681">
      <t>ゾウカ</t>
    </rPh>
    <rPh sb="682" eb="684">
      <t>ユウシュウ</t>
    </rPh>
    <rPh sb="684" eb="685">
      <t>リツ</t>
    </rPh>
    <rPh sb="686" eb="687">
      <t>ヒ</t>
    </rPh>
    <rPh sb="688" eb="689">
      <t>ア</t>
    </rPh>
    <rPh sb="729" eb="731">
      <t>チュウリョク</t>
    </rPh>
    <phoneticPr fontId="4"/>
  </si>
  <si>
    <t>①有形固定資産減価償却率は全国・類似団体の平均値を下回っており，簡易水道事業統合により，資産の新しいものが増加している。
②③管路経年化率及び管路更新率ともに，全国・類似団体の平均値を下回っているが，類似団体と比べ新しい資産が多いため，現在のところは問題ないと考える。しかし，今後更新時期を迎える管路が増加することが見込まれるため，更新計画に基づき，計画的かつ効率的な更新に取り組む必要がある。また，更新にあたっては災害に強い耐久性のある管種を選定する必要もある。</t>
    <rPh sb="1" eb="3">
      <t>ユウケイ</t>
    </rPh>
    <rPh sb="3" eb="5">
      <t>コテイ</t>
    </rPh>
    <rPh sb="5" eb="7">
      <t>シサン</t>
    </rPh>
    <rPh sb="7" eb="9">
      <t>ゲンカ</t>
    </rPh>
    <rPh sb="9" eb="11">
      <t>ショウキャク</t>
    </rPh>
    <rPh sb="11" eb="12">
      <t>リツ</t>
    </rPh>
    <rPh sb="32" eb="34">
      <t>カンイ</t>
    </rPh>
    <rPh sb="34" eb="36">
      <t>スイドウ</t>
    </rPh>
    <rPh sb="36" eb="38">
      <t>ジギョウ</t>
    </rPh>
    <rPh sb="38" eb="40">
      <t>トウゴウ</t>
    </rPh>
    <rPh sb="44" eb="46">
      <t>シサン</t>
    </rPh>
    <rPh sb="47" eb="48">
      <t>アタラ</t>
    </rPh>
    <rPh sb="53" eb="55">
      <t>ゾウカ</t>
    </rPh>
    <rPh sb="63" eb="65">
      <t>カンロ</t>
    </rPh>
    <rPh sb="65" eb="68">
      <t>ケイネンカ</t>
    </rPh>
    <rPh sb="68" eb="69">
      <t>リツ</t>
    </rPh>
    <rPh sb="69" eb="70">
      <t>オヨ</t>
    </rPh>
    <rPh sb="71" eb="73">
      <t>カンロ</t>
    </rPh>
    <rPh sb="73" eb="75">
      <t>コウシン</t>
    </rPh>
    <rPh sb="75" eb="76">
      <t>リツ</t>
    </rPh>
    <rPh sb="92" eb="94">
      <t>シタマワ</t>
    </rPh>
    <rPh sb="100" eb="102">
      <t>ルイジ</t>
    </rPh>
    <rPh sb="102" eb="104">
      <t>ダンタイ</t>
    </rPh>
    <rPh sb="105" eb="106">
      <t>クラ</t>
    </rPh>
    <rPh sb="107" eb="108">
      <t>アタラ</t>
    </rPh>
    <rPh sb="110" eb="112">
      <t>シサン</t>
    </rPh>
    <rPh sb="113" eb="114">
      <t>オオ</t>
    </rPh>
    <rPh sb="118" eb="120">
      <t>ゲンザイ</t>
    </rPh>
    <rPh sb="125" eb="127">
      <t>モンダイ</t>
    </rPh>
    <rPh sb="130" eb="131">
      <t>カンガ</t>
    </rPh>
    <rPh sb="138" eb="140">
      <t>コンゴ</t>
    </rPh>
    <rPh sb="140" eb="142">
      <t>コウシン</t>
    </rPh>
    <rPh sb="142" eb="144">
      <t>ジキ</t>
    </rPh>
    <rPh sb="145" eb="146">
      <t>ムカ</t>
    </rPh>
    <rPh sb="148" eb="150">
      <t>カンロ</t>
    </rPh>
    <rPh sb="151" eb="153">
      <t>ゾウカ</t>
    </rPh>
    <rPh sb="158" eb="160">
      <t>ミコ</t>
    </rPh>
    <rPh sb="166" eb="168">
      <t>コウシン</t>
    </rPh>
    <rPh sb="175" eb="178">
      <t>ケイカクテキ</t>
    </rPh>
    <rPh sb="180" eb="183">
      <t>コウリツテキ</t>
    </rPh>
    <rPh sb="184" eb="186">
      <t>コウシン</t>
    </rPh>
    <rPh sb="187" eb="188">
      <t>ト</t>
    </rPh>
    <rPh sb="189" eb="190">
      <t>ク</t>
    </rPh>
    <rPh sb="191" eb="193">
      <t>ヒツヨウ</t>
    </rPh>
    <rPh sb="200" eb="202">
      <t>コウシン</t>
    </rPh>
    <rPh sb="208" eb="210">
      <t>サイガイ</t>
    </rPh>
    <rPh sb="211" eb="212">
      <t>ツヨ</t>
    </rPh>
    <rPh sb="213" eb="216">
      <t>タイキュウセイ</t>
    </rPh>
    <rPh sb="219" eb="221">
      <t>カンシュ</t>
    </rPh>
    <rPh sb="222" eb="224">
      <t>センテイ</t>
    </rPh>
    <rPh sb="226" eb="228">
      <t>ヒツヨウ</t>
    </rPh>
    <phoneticPr fontId="4"/>
  </si>
  <si>
    <t>　近年の人口減少などにより水需要は減少しており，今後も給水収益の大幅な増加は見込めず，老朽化した施設の増加などにより厳しい経営状況が続くものと推測している。簡易水道事業統合により，施設の維持管理経費等が増加しているため，経営の健全化を更に進めていく必要がある。また，策定した「三次市水道事業ビジョン」に基づき，将来の水道事業の方向性を示すとともに，長期的な水道事業の政策課題の解決に向けた取組を行う必要がある。</t>
    <rPh sb="1" eb="3">
      <t>キンネン</t>
    </rPh>
    <rPh sb="4" eb="6">
      <t>ジンコウ</t>
    </rPh>
    <rPh sb="6" eb="8">
      <t>ゲンショウ</t>
    </rPh>
    <rPh sb="13" eb="14">
      <t>ミズ</t>
    </rPh>
    <rPh sb="14" eb="16">
      <t>ジュヨウ</t>
    </rPh>
    <rPh sb="17" eb="18">
      <t>ゲン</t>
    </rPh>
    <rPh sb="18" eb="19">
      <t>ショウ</t>
    </rPh>
    <rPh sb="24" eb="26">
      <t>コンゴ</t>
    </rPh>
    <rPh sb="27" eb="29">
      <t>キュウスイ</t>
    </rPh>
    <rPh sb="29" eb="31">
      <t>シュウエキ</t>
    </rPh>
    <rPh sb="32" eb="34">
      <t>オオハバ</t>
    </rPh>
    <rPh sb="35" eb="37">
      <t>ゾウカ</t>
    </rPh>
    <rPh sb="38" eb="40">
      <t>ミコ</t>
    </rPh>
    <rPh sb="43" eb="45">
      <t>ロウキュウ</t>
    </rPh>
    <rPh sb="45" eb="46">
      <t>カ</t>
    </rPh>
    <rPh sb="48" eb="50">
      <t>シセツ</t>
    </rPh>
    <rPh sb="51" eb="53">
      <t>ゾウカ</t>
    </rPh>
    <rPh sb="58" eb="59">
      <t>キビ</t>
    </rPh>
    <rPh sb="61" eb="63">
      <t>ケイエイ</t>
    </rPh>
    <rPh sb="63" eb="65">
      <t>ジョウキョウ</t>
    </rPh>
    <rPh sb="66" eb="67">
      <t>ツヅ</t>
    </rPh>
    <rPh sb="71" eb="73">
      <t>スイソク</t>
    </rPh>
    <rPh sb="78" eb="80">
      <t>カンイ</t>
    </rPh>
    <rPh sb="80" eb="82">
      <t>スイドウ</t>
    </rPh>
    <rPh sb="82" eb="84">
      <t>ジギョウ</t>
    </rPh>
    <rPh sb="84" eb="86">
      <t>トウゴウ</t>
    </rPh>
    <rPh sb="90" eb="92">
      <t>シセツ</t>
    </rPh>
    <rPh sb="93" eb="95">
      <t>イジ</t>
    </rPh>
    <rPh sb="95" eb="97">
      <t>カンリ</t>
    </rPh>
    <rPh sb="97" eb="99">
      <t>ケイヒ</t>
    </rPh>
    <rPh sb="99" eb="100">
      <t>ナド</t>
    </rPh>
    <rPh sb="101" eb="103">
      <t>ゾウカ</t>
    </rPh>
    <rPh sb="110" eb="112">
      <t>ケイエイ</t>
    </rPh>
    <rPh sb="113" eb="116">
      <t>ケンゼンカ</t>
    </rPh>
    <rPh sb="117" eb="118">
      <t>サラ</t>
    </rPh>
    <rPh sb="119" eb="120">
      <t>スス</t>
    </rPh>
    <rPh sb="124" eb="126">
      <t>ヒツヨウ</t>
    </rPh>
    <rPh sb="133" eb="135">
      <t>サクテイ</t>
    </rPh>
    <rPh sb="138" eb="141">
      <t>ミヨシシ</t>
    </rPh>
    <rPh sb="141" eb="143">
      <t>スイドウ</t>
    </rPh>
    <rPh sb="143" eb="145">
      <t>ジギョウ</t>
    </rPh>
    <rPh sb="151" eb="152">
      <t>モト</t>
    </rPh>
    <rPh sb="158" eb="160">
      <t>スイドウ</t>
    </rPh>
    <rPh sb="160" eb="162">
      <t>ジギョウ</t>
    </rPh>
    <rPh sb="163" eb="166">
      <t>ホウコウセイ</t>
    </rPh>
    <rPh sb="167" eb="168">
      <t>シメ</t>
    </rPh>
    <rPh sb="174" eb="177">
      <t>チョウキテキ</t>
    </rPh>
    <rPh sb="178" eb="180">
      <t>スイドウ</t>
    </rPh>
    <rPh sb="180" eb="182">
      <t>ジギョウ</t>
    </rPh>
    <rPh sb="183" eb="185">
      <t>セイサク</t>
    </rPh>
    <rPh sb="185" eb="187">
      <t>カダイ</t>
    </rPh>
    <rPh sb="188" eb="190">
      <t>カイケツ</t>
    </rPh>
    <rPh sb="191" eb="192">
      <t>ム</t>
    </rPh>
    <rPh sb="194" eb="196">
      <t>トリクミ</t>
    </rPh>
    <rPh sb="197" eb="198">
      <t>オコナ</t>
    </rPh>
    <rPh sb="199" eb="2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</si>
</sst>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0.48</c:v>
                </c:pt>
                <c:pt idx="1">
                  <c:v>2</c:v>
                </c:pt>
                <c:pt idx="2">
                  <c:v>1.1200000000000001</c:v>
                </c:pt>
                <c:pt idx="3">
                  <c:v>0.38</c:v>
                </c:pt>
                <c:pt idx="4">
                  <c:v>0.47</c:v>
                </c:pt>
              </c:numCache>
            </c:numRef>
          </c:val>
          <c:extLst>
            <c:ext xmlns:c16="http://schemas.microsoft.com/office/drawing/2014/chart" uri="{C3380CC4-5D6E-409C-BE32-E72D297353CC}">
              <c16:uniqueId val="{00000000-BDF4-4575-ACFE-6A2AC58DB7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DF4-4575-ACFE-6A2AC58DB7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69.59</c:v>
                </c:pt>
                <c:pt idx="1">
                  <c:v>70.900000000000006</c:v>
                </c:pt>
                <c:pt idx="2">
                  <c:v>70.040000000000006</c:v>
                </c:pt>
                <c:pt idx="3">
                  <c:v>66.400000000000006</c:v>
                </c:pt>
                <c:pt idx="4">
                  <c:v>64.53</c:v>
                </c:pt>
              </c:numCache>
            </c:numRef>
          </c:val>
          <c:extLst>
            <c:ext xmlns:c16="http://schemas.microsoft.com/office/drawing/2014/chart" uri="{C3380CC4-5D6E-409C-BE32-E72D297353CC}">
              <c16:uniqueId val="{00000000-4B04-436C-85B6-75661C42C9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B04-436C-85B6-75661C42C9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82.6</c:v>
                </c:pt>
                <c:pt idx="1">
                  <c:v>80.84</c:v>
                </c:pt>
                <c:pt idx="2">
                  <c:v>82.48</c:v>
                </c:pt>
                <c:pt idx="3">
                  <c:v>80.209999999999994</c:v>
                </c:pt>
                <c:pt idx="4">
                  <c:v>81.510000000000005</c:v>
                </c:pt>
              </c:numCache>
            </c:numRef>
          </c:val>
          <c:extLst>
            <c:ext xmlns:c16="http://schemas.microsoft.com/office/drawing/2014/chart" uri="{C3380CC4-5D6E-409C-BE32-E72D297353CC}">
              <c16:uniqueId val="{00000000-6CBE-4D28-BA19-892B42D596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6CBE-4D28-BA19-892B42D596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101.03</c:v>
                </c:pt>
                <c:pt idx="1">
                  <c:v>104.74</c:v>
                </c:pt>
                <c:pt idx="2">
                  <c:v>101.64</c:v>
                </c:pt>
                <c:pt idx="3">
                  <c:v>104.71</c:v>
                </c:pt>
                <c:pt idx="4">
                  <c:v>102.38</c:v>
                </c:pt>
              </c:numCache>
            </c:numRef>
          </c:val>
          <c:extLst>
            <c:ext xmlns:c16="http://schemas.microsoft.com/office/drawing/2014/chart" uri="{C3380CC4-5D6E-409C-BE32-E72D297353CC}">
              <c16:uniqueId val="{00000000-D4CA-422C-A5C8-3E707695BE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D4CA-422C-A5C8-3E707695BE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41.67</c:v>
                </c:pt>
                <c:pt idx="1">
                  <c:v>42.59</c:v>
                </c:pt>
                <c:pt idx="2">
                  <c:v>44.17</c:v>
                </c:pt>
                <c:pt idx="3">
                  <c:v>32.78</c:v>
                </c:pt>
                <c:pt idx="4">
                  <c:v>33.880000000000003</c:v>
                </c:pt>
              </c:numCache>
            </c:numRef>
          </c:val>
          <c:extLst>
            <c:ext xmlns:c16="http://schemas.microsoft.com/office/drawing/2014/chart" uri="{C3380CC4-5D6E-409C-BE32-E72D297353CC}">
              <c16:uniqueId val="{00000000-B160-4A25-A15C-7CED400F552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B160-4A25-A15C-7CED400F552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10.78</c:v>
                </c:pt>
                <c:pt idx="1">
                  <c:v>10.83</c:v>
                </c:pt>
                <c:pt idx="2">
                  <c:v>11.16</c:v>
                </c:pt>
                <c:pt idx="3">
                  <c:v>7.62</c:v>
                </c:pt>
                <c:pt idx="4">
                  <c:v>9.25</c:v>
                </c:pt>
              </c:numCache>
            </c:numRef>
          </c:val>
          <c:extLst>
            <c:ext xmlns:c16="http://schemas.microsoft.com/office/drawing/2014/chart" uri="{C3380CC4-5D6E-409C-BE32-E72D297353CC}">
              <c16:uniqueId val="{00000000-30BB-44BF-8090-B93178FC7F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0BB-44BF-8090-B93178FC7F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0-44E3-95F7-D5F098B4316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5AA0-44E3-95F7-D5F098B4316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234.57</c:v>
                </c:pt>
                <c:pt idx="1">
                  <c:v>223.16</c:v>
                </c:pt>
                <c:pt idx="2">
                  <c:v>210.93</c:v>
                </c:pt>
                <c:pt idx="3">
                  <c:v>154.28</c:v>
                </c:pt>
                <c:pt idx="4">
                  <c:v>153.4</c:v>
                </c:pt>
              </c:numCache>
            </c:numRef>
          </c:val>
          <c:extLst>
            <c:ext xmlns:c16="http://schemas.microsoft.com/office/drawing/2014/chart" uri="{C3380CC4-5D6E-409C-BE32-E72D297353CC}">
              <c16:uniqueId val="{00000000-1365-4B79-B24E-600F952EBD2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1365-4B79-B24E-600F952EBD2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989.69</c:v>
                </c:pt>
                <c:pt idx="1">
                  <c:v>976.66</c:v>
                </c:pt>
                <c:pt idx="2">
                  <c:v>934.02</c:v>
                </c:pt>
                <c:pt idx="3">
                  <c:v>991.5</c:v>
                </c:pt>
                <c:pt idx="4">
                  <c:v>975.08</c:v>
                </c:pt>
              </c:numCache>
            </c:numRef>
          </c:val>
          <c:extLst>
            <c:ext xmlns:c16="http://schemas.microsoft.com/office/drawing/2014/chart" uri="{C3380CC4-5D6E-409C-BE32-E72D297353CC}">
              <c16:uniqueId val="{00000000-A779-4643-8C99-0EC3DB0E7B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A779-4643-8C99-0EC3DB0E7B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75.37</c:v>
                </c:pt>
                <c:pt idx="1">
                  <c:v>77.489999999999995</c:v>
                </c:pt>
                <c:pt idx="2">
                  <c:v>77.61</c:v>
                </c:pt>
                <c:pt idx="3">
                  <c:v>73.180000000000007</c:v>
                </c:pt>
                <c:pt idx="4">
                  <c:v>76.59</c:v>
                </c:pt>
              </c:numCache>
            </c:numRef>
          </c:val>
          <c:extLst>
            <c:ext xmlns:c16="http://schemas.microsoft.com/office/drawing/2014/chart" uri="{C3380CC4-5D6E-409C-BE32-E72D297353CC}">
              <c16:uniqueId val="{00000000-8F23-4EAC-9241-B133028E271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8F23-4EAC-9241-B133028E271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230.69</c:v>
                </c:pt>
                <c:pt idx="1">
                  <c:v>224.36</c:v>
                </c:pt>
                <c:pt idx="2">
                  <c:v>224.4</c:v>
                </c:pt>
                <c:pt idx="3">
                  <c:v>275.68</c:v>
                </c:pt>
                <c:pt idx="4">
                  <c:v>266.08999999999997</c:v>
                </c:pt>
              </c:numCache>
            </c:numRef>
          </c:val>
          <c:extLst>
            <c:ext xmlns:c16="http://schemas.microsoft.com/office/drawing/2014/chart" uri="{C3380CC4-5D6E-409C-BE32-E72D297353CC}">
              <c16:uniqueId val="{00000000-D6E7-4315-8ACF-D4EB71B505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D6E7-4315-8ACF-D4EB71B505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21" zoomScale="90" zoomScaleNormal="90" workbookViewId="0">
      <selection activeCell="Y101" sqref="Y10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広島県　三次市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52556</v>
      </c>
      <c r="AM8" s="60"/>
      <c r="AN8" s="60"/>
      <c r="AO8" s="60"/>
      <c r="AP8" s="60"/>
      <c r="AQ8" s="60"/>
      <c r="AR8" s="60"/>
      <c r="AS8" s="60"/>
      <c r="AT8" s="51">
        <f>データ!$S$6</f>
        <v>778.14</v>
      </c>
      <c r="AU8" s="52"/>
      <c r="AV8" s="52"/>
      <c r="AW8" s="52"/>
      <c r="AX8" s="52"/>
      <c r="AY8" s="52"/>
      <c r="AZ8" s="52"/>
      <c r="BA8" s="52"/>
      <c r="BB8" s="53">
        <f>データ!$T$6</f>
        <v>67.540000000000006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61.72</v>
      </c>
      <c r="J10" s="52"/>
      <c r="K10" s="52"/>
      <c r="L10" s="52"/>
      <c r="M10" s="52"/>
      <c r="N10" s="52"/>
      <c r="O10" s="63"/>
      <c r="P10" s="53">
        <f>データ!$P$6</f>
        <v>87.83</v>
      </c>
      <c r="Q10" s="53"/>
      <c r="R10" s="53"/>
      <c r="S10" s="53"/>
      <c r="T10" s="53"/>
      <c r="U10" s="53"/>
      <c r="V10" s="53"/>
      <c r="W10" s="60">
        <f>データ!$Q$6</f>
        <v>3614</v>
      </c>
      <c r="X10" s="60"/>
      <c r="Y10" s="60"/>
      <c r="Z10" s="60"/>
      <c r="AA10" s="60"/>
      <c r="AB10" s="60"/>
      <c r="AC10" s="60"/>
      <c r="AD10" s="2"/>
      <c r="AE10" s="2"/>
      <c r="AF10" s="2"/>
      <c r="AG10" s="2"/>
      <c r="AH10" s="4"/>
      <c r="AI10" s="4"/>
      <c r="AJ10" s="4"/>
      <c r="AK10" s="4"/>
      <c r="AL10" s="60">
        <f>データ!$U$6</f>
        <v>45812</v>
      </c>
      <c r="AM10" s="60"/>
      <c r="AN10" s="60"/>
      <c r="AO10" s="60"/>
      <c r="AP10" s="60"/>
      <c r="AQ10" s="60"/>
      <c r="AR10" s="60"/>
      <c r="AS10" s="60"/>
      <c r="AT10" s="51">
        <f>データ!$V$6</f>
        <v>117.65</v>
      </c>
      <c r="AU10" s="52"/>
      <c r="AV10" s="52"/>
      <c r="AW10" s="52"/>
      <c r="AX10" s="52"/>
      <c r="AY10" s="52"/>
      <c r="AZ10" s="52"/>
      <c r="BA10" s="52"/>
      <c r="BB10" s="53">
        <f>データ!$W$6</f>
        <v>389.39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lwXjZ5dcLio+Q3q1EwxbL1zpLogmdcTVvksK1OlghxzKmujcC0iAJe0VzoKNj1kJPimiG2Uq6Kw+zGRqr4ljw==" saltValue="9/CwmLqjgeJqUx4Malbq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342092</v>
      </c>
      <c r="D6" s="34">
        <f t="shared" si="3"/>
        <v>46</v>
      </c>
      <c r="E6" s="34">
        <f t="shared" si="3"/>
        <v>1</v>
      </c>
      <c r="F6" s="34">
        <f t="shared" si="3"/>
        <v>0</v>
      </c>
      <c r="G6" s="34">
        <f t="shared" si="3"/>
        <v>1</v>
      </c>
      <c r="H6" s="34" t="str">
        <f t="shared" si="3"/>
        <v>広島県　三次市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61.72</v>
      </c>
      <c r="P6" s="35">
        <f t="shared" si="3"/>
        <v>87.83</v>
      </c>
      <c r="Q6" s="35">
        <f t="shared" si="3"/>
        <v>3614</v>
      </c>
      <c r="R6" s="35">
        <f t="shared" si="3"/>
        <v>52556</v>
      </c>
      <c r="S6" s="35">
        <f t="shared" si="3"/>
        <v>778.14</v>
      </c>
      <c r="T6" s="35">
        <f t="shared" si="3"/>
        <v>67.540000000000006</v>
      </c>
      <c r="U6" s="35">
        <f t="shared" si="3"/>
        <v>45812</v>
      </c>
      <c r="V6" s="35">
        <f t="shared" si="3"/>
        <v>117.65</v>
      </c>
      <c r="W6" s="35">
        <f t="shared" si="3"/>
        <v>389.39</v>
      </c>
      <c r="X6" s="36">
        <f>IF(X7="",NA(),X7)</f>
        <v>101.03</v>
      </c>
      <c r="Y6" s="36">
        <f t="shared" ref="Y6:AG6" si="4">IF(Y7="",NA(),Y7)</f>
        <v>104.74</v>
      </c>
      <c r="Z6" s="36">
        <f t="shared" si="4"/>
        <v>101.64</v>
      </c>
      <c r="AA6" s="36">
        <f t="shared" si="4"/>
        <v>104.71</v>
      </c>
      <c r="AB6" s="36">
        <f t="shared" si="4"/>
        <v>102.38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234.57</v>
      </c>
      <c r="AU6" s="36">
        <f t="shared" ref="AU6:BC6" si="6">IF(AU7="",NA(),AU7)</f>
        <v>223.16</v>
      </c>
      <c r="AV6" s="36">
        <f t="shared" si="6"/>
        <v>210.93</v>
      </c>
      <c r="AW6" s="36">
        <f t="shared" si="6"/>
        <v>154.28</v>
      </c>
      <c r="AX6" s="36">
        <f t="shared" si="6"/>
        <v>153.4</v>
      </c>
      <c r="AY6" s="36">
        <f t="shared" si="6"/>
        <v>382.09</v>
      </c>
      <c r="AZ6" s="36">
        <f t="shared" si="6"/>
        <v>371.31</v>
      </c>
      <c r="BA6" s="36">
        <f t="shared" si="6"/>
        <v>377.63</v>
      </c>
      <c r="BB6" s="36">
        <f t="shared" si="6"/>
        <v>357.34</v>
      </c>
      <c r="BC6" s="36">
        <f t="shared" si="6"/>
        <v>366.03</v>
      </c>
      <c r="BD6" s="35" t="str">
        <f>IF(BD7="","",IF(BD7="-","【-】","【"&amp;SUBSTITUTE(TEXT(BD7,"#,##0.00"),"-","△")&amp;"】"))</f>
        <v>【261.93】</v>
      </c>
      <c r="BE6" s="36">
        <f>IF(BE7="",NA(),BE7)</f>
        <v>989.69</v>
      </c>
      <c r="BF6" s="36">
        <f t="shared" ref="BF6:BN6" si="7">IF(BF7="",NA(),BF7)</f>
        <v>976.66</v>
      </c>
      <c r="BG6" s="36">
        <f t="shared" si="7"/>
        <v>934.02</v>
      </c>
      <c r="BH6" s="36">
        <f t="shared" si="7"/>
        <v>991.5</v>
      </c>
      <c r="BI6" s="36">
        <f t="shared" si="7"/>
        <v>975.08</v>
      </c>
      <c r="BJ6" s="36">
        <f t="shared" si="7"/>
        <v>385.06</v>
      </c>
      <c r="BK6" s="36">
        <f t="shared" si="7"/>
        <v>373.09</v>
      </c>
      <c r="BL6" s="36">
        <f t="shared" si="7"/>
        <v>364.71</v>
      </c>
      <c r="BM6" s="36">
        <f t="shared" si="7"/>
        <v>373.69</v>
      </c>
      <c r="BN6" s="36">
        <f t="shared" si="7"/>
        <v>370.12</v>
      </c>
      <c r="BO6" s="35" t="str">
        <f>IF(BO7="","",IF(BO7="-","【-】","【"&amp;SUBSTITUTE(TEXT(BO7,"#,##0.00"),"-","△")&amp;"】"))</f>
        <v>【270.46】</v>
      </c>
      <c r="BP6" s="36">
        <f>IF(BP7="",NA(),BP7)</f>
        <v>75.37</v>
      </c>
      <c r="BQ6" s="36">
        <f t="shared" ref="BQ6:BY6" si="8">IF(BQ7="",NA(),BQ7)</f>
        <v>77.489999999999995</v>
      </c>
      <c r="BR6" s="36">
        <f t="shared" si="8"/>
        <v>77.61</v>
      </c>
      <c r="BS6" s="36">
        <f t="shared" si="8"/>
        <v>73.180000000000007</v>
      </c>
      <c r="BT6" s="36">
        <f t="shared" si="8"/>
        <v>76.59</v>
      </c>
      <c r="BU6" s="36">
        <f t="shared" si="8"/>
        <v>99.07</v>
      </c>
      <c r="BV6" s="36">
        <f t="shared" si="8"/>
        <v>99.99</v>
      </c>
      <c r="BW6" s="36">
        <f t="shared" si="8"/>
        <v>100.65</v>
      </c>
      <c r="BX6" s="36">
        <f t="shared" si="8"/>
        <v>99.87</v>
      </c>
      <c r="BY6" s="36">
        <f t="shared" si="8"/>
        <v>100.42</v>
      </c>
      <c r="BZ6" s="35" t="str">
        <f>IF(BZ7="","",IF(BZ7="-","【-】","【"&amp;SUBSTITUTE(TEXT(BZ7,"#,##0.00"),"-","△")&amp;"】"))</f>
        <v>【103.91】</v>
      </c>
      <c r="CA6" s="36">
        <f>IF(CA7="",NA(),CA7)</f>
        <v>230.69</v>
      </c>
      <c r="CB6" s="36">
        <f t="shared" ref="CB6:CJ6" si="9">IF(CB7="",NA(),CB7)</f>
        <v>224.36</v>
      </c>
      <c r="CC6" s="36">
        <f t="shared" si="9"/>
        <v>224.4</v>
      </c>
      <c r="CD6" s="36">
        <f t="shared" si="9"/>
        <v>275.68</v>
      </c>
      <c r="CE6" s="36">
        <f t="shared" si="9"/>
        <v>266.08999999999997</v>
      </c>
      <c r="CF6" s="36">
        <f t="shared" si="9"/>
        <v>173.03</v>
      </c>
      <c r="CG6" s="36">
        <f t="shared" si="9"/>
        <v>171.15</v>
      </c>
      <c r="CH6" s="36">
        <f t="shared" si="9"/>
        <v>170.19</v>
      </c>
      <c r="CI6" s="36">
        <f t="shared" si="9"/>
        <v>171.81</v>
      </c>
      <c r="CJ6" s="36">
        <f t="shared" si="9"/>
        <v>171.67</v>
      </c>
      <c r="CK6" s="35" t="str">
        <f>IF(CK7="","",IF(CK7="-","【-】","【"&amp;SUBSTITUTE(TEXT(CK7,"#,##0.00"),"-","△")&amp;"】"))</f>
        <v>【167.11】</v>
      </c>
      <c r="CL6" s="36">
        <f>IF(CL7="",NA(),CL7)</f>
        <v>69.59</v>
      </c>
      <c r="CM6" s="36">
        <f t="shared" ref="CM6:CU6" si="10">IF(CM7="",NA(),CM7)</f>
        <v>70.900000000000006</v>
      </c>
      <c r="CN6" s="36">
        <f t="shared" si="10"/>
        <v>70.040000000000006</v>
      </c>
      <c r="CO6" s="36">
        <f t="shared" si="10"/>
        <v>66.400000000000006</v>
      </c>
      <c r="CP6" s="36">
        <f t="shared" si="10"/>
        <v>64.53</v>
      </c>
      <c r="CQ6" s="36">
        <f t="shared" si="10"/>
        <v>58.58</v>
      </c>
      <c r="CR6" s="36">
        <f t="shared" si="10"/>
        <v>58.53</v>
      </c>
      <c r="CS6" s="36">
        <f t="shared" si="10"/>
        <v>59.01</v>
      </c>
      <c r="CT6" s="36">
        <f t="shared" si="10"/>
        <v>60.03</v>
      </c>
      <c r="CU6" s="36">
        <f t="shared" si="10"/>
        <v>59.74</v>
      </c>
      <c r="CV6" s="35" t="str">
        <f>IF(CV7="","",IF(CV7="-","【-】","【"&amp;SUBSTITUTE(TEXT(CV7,"#,##0.00"),"-","△")&amp;"】"))</f>
        <v>【60.27】</v>
      </c>
      <c r="CW6" s="36">
        <f>IF(CW7="",NA(),CW7)</f>
        <v>82.6</v>
      </c>
      <c r="CX6" s="36">
        <f t="shared" ref="CX6:DF6" si="11">IF(CX7="",NA(),CX7)</f>
        <v>80.84</v>
      </c>
      <c r="CY6" s="36">
        <f t="shared" si="11"/>
        <v>82.48</v>
      </c>
      <c r="CZ6" s="36">
        <f t="shared" si="11"/>
        <v>80.209999999999994</v>
      </c>
      <c r="DA6" s="36">
        <f t="shared" si="11"/>
        <v>81.510000000000005</v>
      </c>
      <c r="DB6" s="36">
        <f t="shared" si="11"/>
        <v>85.23</v>
      </c>
      <c r="DC6" s="36">
        <f t="shared" si="11"/>
        <v>85.26</v>
      </c>
      <c r="DD6" s="36">
        <f t="shared" si="11"/>
        <v>85.37</v>
      </c>
      <c r="DE6" s="36">
        <f t="shared" si="11"/>
        <v>84.81</v>
      </c>
      <c r="DF6" s="36">
        <f t="shared" si="11"/>
        <v>84.8</v>
      </c>
      <c r="DG6" s="35" t="str">
        <f>IF(DG7="","",IF(DG7="-","【-】","【"&amp;SUBSTITUTE(TEXT(DG7,"#,##0.00"),"-","△")&amp;"】"))</f>
        <v>【89.92】</v>
      </c>
      <c r="DH6" s="36">
        <f>IF(DH7="",NA(),DH7)</f>
        <v>41.67</v>
      </c>
      <c r="DI6" s="36">
        <f t="shared" ref="DI6:DQ6" si="12">IF(DI7="",NA(),DI7)</f>
        <v>42.59</v>
      </c>
      <c r="DJ6" s="36">
        <f t="shared" si="12"/>
        <v>44.17</v>
      </c>
      <c r="DK6" s="36">
        <f t="shared" si="12"/>
        <v>32.78</v>
      </c>
      <c r="DL6" s="36">
        <f t="shared" si="12"/>
        <v>33.880000000000003</v>
      </c>
      <c r="DM6" s="36">
        <f t="shared" si="12"/>
        <v>44.31</v>
      </c>
      <c r="DN6" s="36">
        <f t="shared" si="12"/>
        <v>45.75</v>
      </c>
      <c r="DO6" s="36">
        <f t="shared" si="12"/>
        <v>46.9</v>
      </c>
      <c r="DP6" s="36">
        <f t="shared" si="12"/>
        <v>47.28</v>
      </c>
      <c r="DQ6" s="36">
        <f t="shared" si="12"/>
        <v>47.66</v>
      </c>
      <c r="DR6" s="35" t="str">
        <f>IF(DR7="","",IF(DR7="-","【-】","【"&amp;SUBSTITUTE(TEXT(DR7,"#,##0.00"),"-","△")&amp;"】"))</f>
        <v>【48.85】</v>
      </c>
      <c r="DS6" s="36">
        <f>IF(DS7="",NA(),DS7)</f>
        <v>10.78</v>
      </c>
      <c r="DT6" s="36">
        <f t="shared" ref="DT6:EB6" si="13">IF(DT7="",NA(),DT7)</f>
        <v>10.83</v>
      </c>
      <c r="DU6" s="36">
        <f t="shared" si="13"/>
        <v>11.16</v>
      </c>
      <c r="DV6" s="36">
        <f t="shared" si="13"/>
        <v>7.62</v>
      </c>
      <c r="DW6" s="36">
        <f t="shared" si="13"/>
        <v>9.25</v>
      </c>
      <c r="DX6" s="36">
        <f t="shared" si="13"/>
        <v>10.09</v>
      </c>
      <c r="DY6" s="36">
        <f t="shared" si="13"/>
        <v>10.54</v>
      </c>
      <c r="DZ6" s="36">
        <f t="shared" si="13"/>
        <v>12.03</v>
      </c>
      <c r="EA6" s="36">
        <f t="shared" si="13"/>
        <v>12.19</v>
      </c>
      <c r="EB6" s="36">
        <f t="shared" si="13"/>
        <v>15.1</v>
      </c>
      <c r="EC6" s="35" t="str">
        <f>IF(EC7="","",IF(EC7="-","【-】","【"&amp;SUBSTITUTE(TEXT(EC7,"#,##0.00"),"-","△")&amp;"】"))</f>
        <v>【17.80】</v>
      </c>
      <c r="ED6" s="36">
        <f>IF(ED7="",NA(),ED7)</f>
        <v>0.48</v>
      </c>
      <c r="EE6" s="36">
        <f t="shared" ref="EE6:EM6" si="14">IF(EE7="",NA(),EE7)</f>
        <v>2</v>
      </c>
      <c r="EF6" s="36">
        <f t="shared" si="14"/>
        <v>1.1200000000000001</v>
      </c>
      <c r="EG6" s="36">
        <f t="shared" si="14"/>
        <v>0.38</v>
      </c>
      <c r="EH6" s="36">
        <f t="shared" si="14"/>
        <v>0.47</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342092</v>
      </c>
      <c r="D7" s="38">
        <v>46</v>
      </c>
      <c r="E7" s="38">
        <v>1</v>
      </c>
      <c r="F7" s="38">
        <v>0</v>
      </c>
      <c r="G7" s="38">
        <v>1</v>
      </c>
      <c r="H7" s="38" t="s">
        <v>93</v>
      </c>
      <c r="I7" s="38" t="s">
        <v>94</v>
      </c>
      <c r="J7" s="38" t="s">
        <v>95</v>
      </c>
      <c r="K7" s="38" t="s">
        <v>96</v>
      </c>
      <c r="L7" s="38" t="s">
        <v>97</v>
      </c>
      <c r="M7" s="38" t="s">
        <v>98</v>
      </c>
      <c r="N7" s="39" t="s">
        <v>99</v>
      </c>
      <c r="O7" s="39">
        <v>61.72</v>
      </c>
      <c r="P7" s="39">
        <v>87.83</v>
      </c>
      <c r="Q7" s="39">
        <v>3614</v>
      </c>
      <c r="R7" s="39">
        <v>52556</v>
      </c>
      <c r="S7" s="39">
        <v>778.14</v>
      </c>
      <c r="T7" s="39">
        <v>67.540000000000006</v>
      </c>
      <c r="U7" s="39">
        <v>45812</v>
      </c>
      <c r="V7" s="39">
        <v>117.65</v>
      </c>
      <c r="W7" s="39">
        <v>389.39</v>
      </c>
      <c r="X7" s="39">
        <v>101.03</v>
      </c>
      <c r="Y7" s="39">
        <v>104.74</v>
      </c>
      <c r="Z7" s="39">
        <v>101.64</v>
      </c>
      <c r="AA7" s="39">
        <v>104.71</v>
      </c>
      <c r="AB7" s="39">
        <v>102.38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234.57</v>
      </c>
      <c r="AU7" s="39">
        <v>223.16</v>
      </c>
      <c r="AV7" s="39">
        <v>210.93</v>
      </c>
      <c r="AW7" s="39">
        <v>154.28</v>
      </c>
      <c r="AX7" s="39">
        <v>153.4</v>
      </c>
      <c r="AY7" s="39">
        <v>382.09</v>
      </c>
      <c r="AZ7" s="39">
        <v>371.31</v>
      </c>
      <c r="BA7" s="39">
        <v>377.63</v>
      </c>
      <c r="BB7" s="39">
        <v>357.34</v>
      </c>
      <c r="BC7" s="39">
        <v>366.03</v>
      </c>
      <c r="BD7" s="39">
        <v>261.93</v>
      </c>
      <c r="BE7" s="39">
        <v>989.69</v>
      </c>
      <c r="BF7" s="39">
        <v>976.66</v>
      </c>
      <c r="BG7" s="39">
        <v>934.02</v>
      </c>
      <c r="BH7" s="39">
        <v>991.5</v>
      </c>
      <c r="BI7" s="39">
        <v>975.08</v>
      </c>
      <c r="BJ7" s="39">
        <v>385.06</v>
      </c>
      <c r="BK7" s="39">
        <v>373.09</v>
      </c>
      <c r="BL7" s="39">
        <v>364.71</v>
      </c>
      <c r="BM7" s="39">
        <v>373.69</v>
      </c>
      <c r="BN7" s="39">
        <v>370.12</v>
      </c>
      <c r="BO7" s="39">
        <v>270.45999999999998</v>
      </c>
      <c r="BP7" s="39">
        <v>75.37</v>
      </c>
      <c r="BQ7" s="39">
        <v>77.489999999999995</v>
      </c>
      <c r="BR7" s="39">
        <v>77.61</v>
      </c>
      <c r="BS7" s="39">
        <v>73.180000000000007</v>
      </c>
      <c r="BT7" s="39">
        <v>76.59</v>
      </c>
      <c r="BU7" s="39">
        <v>99.07</v>
      </c>
      <c r="BV7" s="39">
        <v>99.99</v>
      </c>
      <c r="BW7" s="39">
        <v>100.65</v>
      </c>
      <c r="BX7" s="39">
        <v>99.87</v>
      </c>
      <c r="BY7" s="39">
        <v>100.42</v>
      </c>
      <c r="BZ7" s="39">
        <v>103.91</v>
      </c>
      <c r="CA7" s="39">
        <v>230.69</v>
      </c>
      <c r="CB7" s="39">
        <v>224.36</v>
      </c>
      <c r="CC7" s="39">
        <v>224.4</v>
      </c>
      <c r="CD7" s="39">
        <v>275.68</v>
      </c>
      <c r="CE7" s="39">
        <v>266.08999999999997</v>
      </c>
      <c r="CF7" s="39">
        <v>173.03</v>
      </c>
      <c r="CG7" s="39">
        <v>171.15</v>
      </c>
      <c r="CH7" s="39">
        <v>170.19</v>
      </c>
      <c r="CI7" s="39">
        <v>171.81</v>
      </c>
      <c r="CJ7" s="39">
        <v>171.67</v>
      </c>
      <c r="CK7" s="39">
        <v>167.11</v>
      </c>
      <c r="CL7" s="39">
        <v>69.59</v>
      </c>
      <c r="CM7" s="39">
        <v>70.900000000000006</v>
      </c>
      <c r="CN7" s="39">
        <v>70.040000000000006</v>
      </c>
      <c r="CO7" s="39">
        <v>66.400000000000006</v>
      </c>
      <c r="CP7" s="39">
        <v>64.53</v>
      </c>
      <c r="CQ7" s="39">
        <v>58.58</v>
      </c>
      <c r="CR7" s="39">
        <v>58.53</v>
      </c>
      <c r="CS7" s="39">
        <v>59.01</v>
      </c>
      <c r="CT7" s="39">
        <v>60.03</v>
      </c>
      <c r="CU7" s="39">
        <v>59.74</v>
      </c>
      <c r="CV7" s="39">
        <v>60.27</v>
      </c>
      <c r="CW7" s="39">
        <v>82.6</v>
      </c>
      <c r="CX7" s="39">
        <v>80.84</v>
      </c>
      <c r="CY7" s="39">
        <v>82.48</v>
      </c>
      <c r="CZ7" s="39">
        <v>80.209999999999994</v>
      </c>
      <c r="DA7" s="39">
        <v>81.510000000000005</v>
      </c>
      <c r="DB7" s="39">
        <v>85.23</v>
      </c>
      <c r="DC7" s="39">
        <v>85.26</v>
      </c>
      <c r="DD7" s="39">
        <v>85.37</v>
      </c>
      <c r="DE7" s="39">
        <v>84.81</v>
      </c>
      <c r="DF7" s="39">
        <v>84.8</v>
      </c>
      <c r="DG7" s="39">
        <v>89.92</v>
      </c>
      <c r="DH7" s="39">
        <v>41.67</v>
      </c>
      <c r="DI7" s="39">
        <v>42.59</v>
      </c>
      <c r="DJ7" s="39">
        <v>44.17</v>
      </c>
      <c r="DK7" s="39">
        <v>32.78</v>
      </c>
      <c r="DL7" s="39">
        <v>33.880000000000003</v>
      </c>
      <c r="DM7" s="39">
        <v>44.31</v>
      </c>
      <c r="DN7" s="39">
        <v>45.75</v>
      </c>
      <c r="DO7" s="39">
        <v>46.9</v>
      </c>
      <c r="DP7" s="39">
        <v>47.28</v>
      </c>
      <c r="DQ7" s="39">
        <v>47.66</v>
      </c>
      <c r="DR7" s="39">
        <v>48.85</v>
      </c>
      <c r="DS7" s="39">
        <v>10.78</v>
      </c>
      <c r="DT7" s="39">
        <v>10.83</v>
      </c>
      <c r="DU7" s="39">
        <v>11.16</v>
      </c>
      <c r="DV7" s="39">
        <v>7.62</v>
      </c>
      <c r="DW7" s="39">
        <v>9.25</v>
      </c>
      <c r="DX7" s="39">
        <v>10.09</v>
      </c>
      <c r="DY7" s="39">
        <v>10.54</v>
      </c>
      <c r="DZ7" s="39">
        <v>12.03</v>
      </c>
      <c r="EA7" s="39">
        <v>12.19</v>
      </c>
      <c r="EB7" s="39">
        <v>15.1</v>
      </c>
      <c r="EC7" s="39">
        <v>17.8</v>
      </c>
      <c r="ED7" s="39">
        <v>0.48</v>
      </c>
      <c r="EE7" s="39">
        <v>2</v>
      </c>
      <c r="EF7" s="39">
        <v>1.1200000000000001</v>
      </c>
      <c r="EG7" s="39">
        <v>0.38</v>
      </c>
      <c r="EH7" s="39">
        <v>0.47</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a.fujikawa6198</cp:lastModifiedBy>
  <cp:lastPrinted>2020-01-29T05:56:40Z</cp:lastPrinted>
  <dcterms:created xsi:type="dcterms:W3CDTF">2019-12-05T04:25:20Z</dcterms:created>
  <dcterms:modified xsi:type="dcterms:W3CDTF">2020-01-29T05:56:43Z</dcterms:modified>
  <cp:category/>
</cp:coreProperties>
</file>