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4-sv\17水道局\91営業管理課\02水道局下水道課\★管理係\00 企業会計移行準備\★経営比較分析表\H30 経営比較分析表\"/>
    </mc:Choice>
  </mc:AlternateContent>
  <workbookProtection workbookAlgorithmName="SHA-512" workbookHashValue="GBA2tCvKQpOZhp8jH8EhcEkFd3JgihuXu82moeU0a0QFl1uzAOP2b3/1yovWcUpJy3Ixn/Jnkjb6boohA8G2xw==" workbookSaltValue="ZNQJcGuEFGgW5qK97xIt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D8" i="4"/>
  <c r="I8" i="4"/>
  <c r="B8" i="4"/>
  <c r="E10" i="5" l="1"/>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<sst xmlns="http://schemas.openxmlformats.org/spreadsheetml/2006/main" count="228" uniqueCount="114">
  <si>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</si>
  <si>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</si>
  <si>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</si>
  <si>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</si>
  <si>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</si>
  <si>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</si>
  <si>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</si>
  <si>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</si>
  <si>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</si>
  <si>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</si>
  <si>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</si>
  <si>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</si>
  <si>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</si>
  <si>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</si>
  <si>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</si>
  <si>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</si>
  <si>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</si>
  <si>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</si>
  <si>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</si>
  <si>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</si>
  <si>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</si>
  <si>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</si>
  <si>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</si>
  <si>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</si>
  <si>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</si>
  <si>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</si>
  <si>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</si>
  <si>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</si>
  <si>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</si>
  <si>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</si>
  <si>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</si>
  <si>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</si>
  <si>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</si>
  <si>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</si>
  <si>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</si>
  <si>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</si>
  <si>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</si>
  <si>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</si>
  <si>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</si>
  <si>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</si>
  <si>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</si>
  <si>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</si>
  <si>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</si>
  <si>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</si>
  <si>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</si>
  <si>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</si>
  <si>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</si>
  <si>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</si>
  <si>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</si>
  <si>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</si>
  <si>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</si>
  <si>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</si>
  <si>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</si>
  <si>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</si>
  <si>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</si>
  <si>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</si>
  <si>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</si>
  <si>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</si>
  <si>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</si>
  <si>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</si>
  <si>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</si>
  <si>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</si>
  <si>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</si>
  <si>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</si>
  <si>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</si>
  <si>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</si>
  <si>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</si>
  <si>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</si>
  <si>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</si>
  <si>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</si>
  <si>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</si>
  <si>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</si>
  <si>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</si>
  <si>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</si>
  <si>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</si>
  <si>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</si>
  <si>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</si>
  <si>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</si>
  <si>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</si>
  <si>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</si>
  <si>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</si>
  <si>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</si>
  <si>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</si>
  <si>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</si>
  <si>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</si>
  <si>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</si>
  <si>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</si>
  <si>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</si>
  <si>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</si>
  <si>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</si>
  <si>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</si>
  <si>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</si>
  <si>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</si>
  <si>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</si>
  <si>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</si>
  <si>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</si>
  <si>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</si>
  <si>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</si>
  <si>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</si>
  <si>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</si>
  <si>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</si>
  <si>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</si>
  <si>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</si>
  <si>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</si>
  <si>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</si>
  <si>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</si>
  <si>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</si>
  <si>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</si>
  <si>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</si>
  <si>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</si>
  <si>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</si>
  <si>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平成３年から下水道工事に着手し，平成１２年から供用開始しているため，管渠の老朽管等の更新については，ストックマネジメント計画の導入により，効率的かつ迅速に老朽化した施設の更新に努める。</t>
    <phoneticPr fontId="4"/>
  </si>
  <si>
    <t xml:space="preserve"> 現在も未普及地域への整備を継続しており，現状では施設利用率や水洗化率が適切な水準に達していない状況にある。平成31年4月より公営企業会計移行した。今後は，施設効率の改善や使用料体系の見直しを行いながら，使用料の適正な水準を検討していき計画的な事業展開に努める。</t>
    <phoneticPr fontId="4"/>
  </si>
  <si>
    <t xml:space="preserve">1．経営の健全性・効率性について
　三次市の公共下水道事業は平成31年4月1日より，地方公営企業会計に移行した。
　公営企業会計移行に伴う打切決算により，平成30年度の出納整理期間中の収支はH30年度の決算には計上されていない。よって下水道使用料，維持管理経費，企業債償還金等が減額となっており，収益的収支比率，経費回収率等の数値の変動の要因となっているが，経営の健全性・効率性そのものについては，前年度以前とほぼ同水準と考えている。
　収益的収支比率・経費回収率は年々改善傾向ではあったが，一般会計からの繰入金に依存しているところが大きく，適正な使用料収入の確保と汚水処理費の削減により今後も経営改善に努めるとともに，使用料の適正化に努める必要がある。
　平成３０年度は，施設利用率が昨年度に比べ１．４８ポイント改善している。水洗化率は平均値を下回っているものの，接続人口が毎年増加しているため年々向上している。今後も，充当可能財源を確保し，計画的な拡張事業や更新事業を図りながら，水洗化率向上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</si>
</sst>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13-42DD-8908-21AB6D9E40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0.11</c:v>
                </c:pt>
                <c:pt idx="2">
                  <c:v>0.15</c:v>
                </c:pt>
                <c:pt idx="3">
                  <c:v>0.16</c:v>
                </c:pt>
                <c:pt idx="4">
                  <c:v>0.13</c:v>
                </c:pt>
              </c:numCache>
            </c:numRef>
          </c:val>
          <c:smooth val="0"/>
          <c:extLst>
            <c:ext xmlns:c16="http://schemas.microsoft.com/office/drawing/2014/chart" uri="{C3380CC4-5D6E-409C-BE32-E72D297353CC}">
              <c16:uniqueId val="{00000001-4013-42DD-8908-21AB6D9E40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54.37</c:v>
                </c:pt>
                <c:pt idx="1">
                  <c:v>44.52</c:v>
                </c:pt>
                <c:pt idx="2">
                  <c:v>46.54</c:v>
                </c:pt>
                <c:pt idx="3">
                  <c:v>38.47</c:v>
                </c:pt>
                <c:pt idx="4">
                  <c:v>39.950000000000003</c:v>
                </c:pt>
              </c:numCache>
            </c:numRef>
          </c:val>
          <c:extLst>
            <c:ext xmlns:c16="http://schemas.microsoft.com/office/drawing/2014/chart" uri="{C3380CC4-5D6E-409C-BE32-E72D297353CC}">
              <c16:uniqueId val="{00000000-2419-47CD-B4F7-E632C713AF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54.67</c:v>
                </c:pt>
                <c:pt idx="2">
                  <c:v>53.51</c:v>
                </c:pt>
                <c:pt idx="3">
                  <c:v>53.5</c:v>
                </c:pt>
                <c:pt idx="4">
                  <c:v>52.58</c:v>
                </c:pt>
              </c:numCache>
            </c:numRef>
          </c:val>
          <c:smooth val="0"/>
          <c:extLst>
            <c:ext xmlns:c16="http://schemas.microsoft.com/office/drawing/2014/chart" uri="{C3380CC4-5D6E-409C-BE32-E72D297353CC}">
              <c16:uniqueId val="{00000001-2419-47CD-B4F7-E632C713AF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64.569999999999993</c:v>
                </c:pt>
                <c:pt idx="1">
                  <c:v>70.290000000000006</c:v>
                </c:pt>
                <c:pt idx="2">
                  <c:v>73.92</c:v>
                </c:pt>
                <c:pt idx="3">
                  <c:v>78.86</c:v>
                </c:pt>
                <c:pt idx="4">
                  <c:v>78.900000000000006</c:v>
                </c:pt>
              </c:numCache>
            </c:numRef>
          </c:val>
          <c:extLst>
            <c:ext xmlns:c16="http://schemas.microsoft.com/office/drawing/2014/chart" uri="{C3380CC4-5D6E-409C-BE32-E72D297353CC}">
              <c16:uniqueId val="{00000000-D2E3-4D14-A4C3-7810B588BF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83.8</c:v>
                </c:pt>
                <c:pt idx="2">
                  <c:v>83.91</c:v>
                </c:pt>
                <c:pt idx="3">
                  <c:v>83.51</c:v>
                </c:pt>
                <c:pt idx="4">
                  <c:v>83.02</c:v>
                </c:pt>
              </c:numCache>
            </c:numRef>
          </c:val>
          <c:smooth val="0"/>
          <c:extLst>
            <c:ext xmlns:c16="http://schemas.microsoft.com/office/drawing/2014/chart" uri="{C3380CC4-5D6E-409C-BE32-E72D297353CC}">
              <c16:uniqueId val="{00000001-D2E3-4D14-A4C3-7810B588BF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81.849999999999994</c:v>
                </c:pt>
                <c:pt idx="1">
                  <c:v>87.18</c:v>
                </c:pt>
                <c:pt idx="2">
                  <c:v>88.65</c:v>
                </c:pt>
                <c:pt idx="3">
                  <c:v>93.27</c:v>
                </c:pt>
                <c:pt idx="4">
                  <c:v>83.71</c:v>
                </c:pt>
              </c:numCache>
            </c:numRef>
          </c:val>
          <c:extLst>
            <c:ext xmlns:c16="http://schemas.microsoft.com/office/drawing/2014/chart" uri="{C3380CC4-5D6E-409C-BE32-E72D297353CC}">
              <c16:uniqueId val="{00000000-1B57-424C-9ABB-407DD8E4C4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57-424C-9ABB-407DD8E4C4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C-49A7-8F78-32D9F091B3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C-49A7-8F78-32D9F091B3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F-4ED6-936B-0436CB1EDD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F-4ED6-936B-0436CB1EDD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7B-4A59-980B-ABCC20C64E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7B-4A59-980B-ABCC20C64E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A4-4FCD-81B5-7D57F2153B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A4-4FCD-81B5-7D57F2153B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1192.6600000000001</c:v>
                </c:pt>
                <c:pt idx="1">
                  <c:v>714.95</c:v>
                </c:pt>
                <c:pt idx="2">
                  <c:v>335.04</c:v>
                </c:pt>
                <c:pt idx="3">
                  <c:v>160.30000000000001</c:v>
                </c:pt>
                <c:pt idx="4">
                  <c:v>400.84</c:v>
                </c:pt>
              </c:numCache>
            </c:numRef>
          </c:val>
          <c:extLst>
            <c:ext xmlns:c16="http://schemas.microsoft.com/office/drawing/2014/chart" uri="{C3380CC4-5D6E-409C-BE32-E72D297353CC}">
              <c16:uniqueId val="{00000000-3200-472C-8710-54FAE031E3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1118.56</c:v>
                </c:pt>
                <c:pt idx="2">
                  <c:v>1111.31</c:v>
                </c:pt>
                <c:pt idx="3">
                  <c:v>966.33</c:v>
                </c:pt>
                <c:pt idx="4">
                  <c:v>958.81</c:v>
                </c:pt>
              </c:numCache>
            </c:numRef>
          </c:val>
          <c:smooth val="0"/>
          <c:extLst>
            <c:ext xmlns:c16="http://schemas.microsoft.com/office/drawing/2014/chart" uri="{C3380CC4-5D6E-409C-BE32-E72D297353CC}">
              <c16:uniqueId val="{00000001-3200-472C-8710-54FAE031E3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61.69</c:v>
                </c:pt>
                <c:pt idx="1">
                  <c:v>79.09</c:v>
                </c:pt>
                <c:pt idx="2">
                  <c:v>81.33</c:v>
                </c:pt>
                <c:pt idx="3">
                  <c:v>86.45</c:v>
                </c:pt>
                <c:pt idx="4">
                  <c:v>87.71</c:v>
                </c:pt>
              </c:numCache>
            </c:numRef>
          </c:val>
          <c:extLst>
            <c:ext xmlns:c16="http://schemas.microsoft.com/office/drawing/2014/chart" uri="{C3380CC4-5D6E-409C-BE32-E72D297353CC}">
              <c16:uniqueId val="{00000000-8A50-4F34-9EA8-CDAEAAF27F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8A50-4F34-9EA8-CDAEAAF27F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282.76</c:v>
                </c:pt>
                <c:pt idx="1">
                  <c:v>220.36</c:v>
                </c:pt>
                <c:pt idx="2">
                  <c:v>213.46</c:v>
                </c:pt>
                <c:pt idx="3">
                  <c:v>201.59</c:v>
                </c:pt>
                <c:pt idx="4">
                  <c:v>170.65</c:v>
                </c:pt>
              </c:numCache>
            </c:numRef>
          </c:val>
          <c:extLst>
            <c:ext xmlns:c16="http://schemas.microsoft.com/office/drawing/2014/chart" uri="{C3380CC4-5D6E-409C-BE32-E72D297353CC}">
              <c16:uniqueId val="{00000000-DD07-4086-B7DF-01956D6069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215.28</c:v>
                </c:pt>
                <c:pt idx="2">
                  <c:v>207.96</c:v>
                </c:pt>
                <c:pt idx="3">
                  <c:v>194.31</c:v>
                </c:pt>
                <c:pt idx="4">
                  <c:v>190.99</c:v>
                </c:pt>
              </c:numCache>
            </c:numRef>
          </c:val>
          <c:smooth val="0"/>
          <c:extLst>
            <c:ext xmlns:c16="http://schemas.microsoft.com/office/drawing/2014/chart" uri="{C3380CC4-5D6E-409C-BE32-E72D297353CC}">
              <c16:uniqueId val="{00000001-DD07-4086-B7DF-01956D6069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三次市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52556</v>
      </c>
      <c r="AM8" s="68"/>
      <c r="AN8" s="68"/>
      <c r="AO8" s="68"/>
      <c r="AP8" s="68"/>
      <c r="AQ8" s="68"/>
      <c r="AR8" s="68"/>
      <c r="AS8" s="68"/>
      <c r="AT8" s="67">
        <f>データ!T6</f>
        <v>778.14</v>
      </c>
      <c r="AU8" s="67"/>
      <c r="AV8" s="67"/>
      <c r="AW8" s="67"/>
      <c r="AX8" s="67"/>
      <c r="AY8" s="67"/>
      <c r="AZ8" s="67"/>
      <c r="BA8" s="67"/>
      <c r="BB8" s="67">
        <f>データ!U6</f>
        <v>67.540000000000006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32.08</v>
      </c>
      <c r="Q10" s="67"/>
      <c r="R10" s="67"/>
      <c r="S10" s="67"/>
      <c r="T10" s="67"/>
      <c r="U10" s="67"/>
      <c r="V10" s="67"/>
      <c r="W10" s="67">
        <f>データ!Q6</f>
        <v>97.92</v>
      </c>
      <c r="X10" s="67"/>
      <c r="Y10" s="67"/>
      <c r="Z10" s="67"/>
      <c r="AA10" s="67"/>
      <c r="AB10" s="67"/>
      <c r="AC10" s="67"/>
      <c r="AD10" s="68">
        <f>データ!R6</f>
        <v>2937</v>
      </c>
      <c r="AE10" s="68"/>
      <c r="AF10" s="68"/>
      <c r="AG10" s="68"/>
      <c r="AH10" s="68"/>
      <c r="AI10" s="68"/>
      <c r="AJ10" s="68"/>
      <c r="AK10" s="2"/>
      <c r="AL10" s="68">
        <f>データ!V6</f>
        <v>16731</v>
      </c>
      <c r="AM10" s="68"/>
      <c r="AN10" s="68"/>
      <c r="AO10" s="68"/>
      <c r="AP10" s="68"/>
      <c r="AQ10" s="68"/>
      <c r="AR10" s="68"/>
      <c r="AS10" s="68"/>
      <c r="AT10" s="67">
        <f>データ!W6</f>
        <v>5.3</v>
      </c>
      <c r="AU10" s="67"/>
      <c r="AV10" s="67"/>
      <c r="AW10" s="67"/>
      <c r="AX10" s="67"/>
      <c r="AY10" s="67"/>
      <c r="AZ10" s="67"/>
      <c r="BA10" s="67"/>
      <c r="BB10" s="67">
        <f>データ!X6</f>
        <v>3156.79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tTXPzaEAMHB9PpuArCm10cix0RZKPFusolem3dmWxFWnZYDWoUHwqmqYmi2seEY7iXLFBj/oYLYoeJ00DRSToQ==" saltValue="pw7L5k0a8N+9lzJDWecZ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342092</v>
      </c>
      <c r="D6" s="33">
        <f t="shared" si="3"/>
        <v>47</v>
      </c>
      <c r="E6" s="33">
        <f t="shared" si="3"/>
        <v>17</v>
      </c>
      <c r="F6" s="33">
        <f t="shared" si="3"/>
        <v>1</v>
      </c>
      <c r="G6" s="33">
        <f t="shared" si="3"/>
        <v>0</v>
      </c>
      <c r="H6" s="33" t="str">
        <f t="shared" si="3"/>
        <v>広島県　三次市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32.08</v>
      </c>
      <c r="Q6" s="34">
        <f t="shared" si="3"/>
        <v>97.92</v>
      </c>
      <c r="R6" s="34">
        <f t="shared" si="3"/>
        <v>2937</v>
      </c>
      <c r="S6" s="34">
        <f t="shared" si="3"/>
        <v>52556</v>
      </c>
      <c r="T6" s="34">
        <f t="shared" si="3"/>
        <v>778.14</v>
      </c>
      <c r="U6" s="34">
        <f t="shared" si="3"/>
        <v>67.540000000000006</v>
      </c>
      <c r="V6" s="34">
        <f t="shared" si="3"/>
        <v>16731</v>
      </c>
      <c r="W6" s="34">
        <f t="shared" si="3"/>
        <v>5.3</v>
      </c>
      <c r="X6" s="34">
        <f t="shared" si="3"/>
        <v>3156.79</v>
      </c>
      <c r="Y6" s="35">
        <f>IF(Y7="",NA(),Y7)</f>
        <v>81.849999999999994</v>
      </c>
      <c r="Z6" s="35">
        <f t="shared" ref="Z6:AH6" si="4">IF(Z7="",NA(),Z7)</f>
        <v>87.18</v>
      </c>
      <c r="AA6" s="35">
        <f t="shared" si="4"/>
        <v>88.65</v>
      </c>
      <c r="AB6" s="35">
        <f t="shared" si="4"/>
        <v>93.27</v>
      </c>
      <c r="AC6" s="35">
        <f t="shared" si="4"/>
        <v>83.71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1192.6600000000001</v>
      </c>
      <c r="BG6" s="35">
        <f t="shared" ref="BG6:BO6" si="7">IF(BG7="",NA(),BG7)</f>
        <v>714.95</v>
      </c>
      <c r="BH6" s="35">
        <f t="shared" si="7"/>
        <v>335.04</v>
      </c>
      <c r="BI6" s="35">
        <f t="shared" si="7"/>
        <v>160.30000000000001</v>
      </c>
      <c r="BJ6" s="35">
        <f t="shared" si="7"/>
        <v>400.84</v>
      </c>
      <c r="BK6" s="35">
        <f t="shared" si="7"/>
        <v>1315.67</v>
      </c>
      <c r="BL6" s="35">
        <f t="shared" si="7"/>
        <v>1118.56</v>
      </c>
      <c r="BM6" s="35">
        <f t="shared" si="7"/>
        <v>1111.31</v>
      </c>
      <c r="BN6" s="35">
        <f t="shared" si="7"/>
        <v>966.33</v>
      </c>
      <c r="BO6" s="35">
        <f t="shared" si="7"/>
        <v>958.81</v>
      </c>
      <c r="BP6" s="34" t="str">
        <f>IF(BP7="","",IF(BP7="-","【-】","【"&amp;SUBSTITUTE(TEXT(BP7,"#,##0.00"),"-","△")&amp;"】"))</f>
        <v>【682.78】</v>
      </c>
      <c r="BQ6" s="35">
        <f>IF(BQ7="",NA(),BQ7)</f>
        <v>61.69</v>
      </c>
      <c r="BR6" s="35">
        <f t="shared" ref="BR6:BZ6" si="8">IF(BR7="",NA(),BR7)</f>
        <v>79.09</v>
      </c>
      <c r="BS6" s="35">
        <f t="shared" si="8"/>
        <v>81.33</v>
      </c>
      <c r="BT6" s="35">
        <f t="shared" si="8"/>
        <v>86.45</v>
      </c>
      <c r="BU6" s="35">
        <f t="shared" si="8"/>
        <v>87.71</v>
      </c>
      <c r="BV6" s="35">
        <f t="shared" si="8"/>
        <v>60.78</v>
      </c>
      <c r="BW6" s="35">
        <f t="shared" si="8"/>
        <v>72.33</v>
      </c>
      <c r="BX6" s="35">
        <f t="shared" si="8"/>
        <v>75.540000000000006</v>
      </c>
      <c r="BY6" s="35">
        <f t="shared" si="8"/>
        <v>81.739999999999995</v>
      </c>
      <c r="BZ6" s="35">
        <f t="shared" si="8"/>
        <v>82.88</v>
      </c>
      <c r="CA6" s="34" t="str">
        <f>IF(CA7="","",IF(CA7="-","【-】","【"&amp;SUBSTITUTE(TEXT(CA7,"#,##0.00"),"-","△")&amp;"】"))</f>
        <v>【100.91】</v>
      </c>
      <c r="CB6" s="35">
        <f>IF(CB7="",NA(),CB7)</f>
        <v>282.76</v>
      </c>
      <c r="CC6" s="35">
        <f t="shared" ref="CC6:CK6" si="9">IF(CC7="",NA(),CC7)</f>
        <v>220.36</v>
      </c>
      <c r="CD6" s="35">
        <f t="shared" si="9"/>
        <v>213.46</v>
      </c>
      <c r="CE6" s="35">
        <f t="shared" si="9"/>
        <v>201.59</v>
      </c>
      <c r="CF6" s="35">
        <f t="shared" si="9"/>
        <v>170.65</v>
      </c>
      <c r="CG6" s="35">
        <f t="shared" si="9"/>
        <v>276.26</v>
      </c>
      <c r="CH6" s="35">
        <f t="shared" si="9"/>
        <v>215.28</v>
      </c>
      <c r="CI6" s="35">
        <f t="shared" si="9"/>
        <v>207.96</v>
      </c>
      <c r="CJ6" s="35">
        <f t="shared" si="9"/>
        <v>194.31</v>
      </c>
      <c r="CK6" s="35">
        <f t="shared" si="9"/>
        <v>190.99</v>
      </c>
      <c r="CL6" s="34" t="str">
        <f>IF(CL7="","",IF(CL7="-","【-】","【"&amp;SUBSTITUTE(TEXT(CL7,"#,##0.00"),"-","△")&amp;"】"))</f>
        <v>【136.86】</v>
      </c>
      <c r="CM6" s="35">
        <f>IF(CM7="",NA(),CM7)</f>
        <v>54.37</v>
      </c>
      <c r="CN6" s="35">
        <f t="shared" ref="CN6:CV6" si="10">IF(CN7="",NA(),CN7)</f>
        <v>44.52</v>
      </c>
      <c r="CO6" s="35">
        <f t="shared" si="10"/>
        <v>46.54</v>
      </c>
      <c r="CP6" s="35">
        <f t="shared" si="10"/>
        <v>38.47</v>
      </c>
      <c r="CQ6" s="35">
        <f t="shared" si="10"/>
        <v>39.950000000000003</v>
      </c>
      <c r="CR6" s="35">
        <f t="shared" si="10"/>
        <v>41.63</v>
      </c>
      <c r="CS6" s="35">
        <f t="shared" si="10"/>
        <v>54.67</v>
      </c>
      <c r="CT6" s="35">
        <f t="shared" si="10"/>
        <v>53.51</v>
      </c>
      <c r="CU6" s="35">
        <f t="shared" si="10"/>
        <v>53.5</v>
      </c>
      <c r="CV6" s="35">
        <f t="shared" si="10"/>
        <v>52.58</v>
      </c>
      <c r="CW6" s="34" t="str">
        <f>IF(CW7="","",IF(CW7="-","【-】","【"&amp;SUBSTITUTE(TEXT(CW7,"#,##0.00"),"-","△")&amp;"】"))</f>
        <v>【58.98】</v>
      </c>
      <c r="CX6" s="35">
        <f>IF(CX7="",NA(),CX7)</f>
        <v>64.569999999999993</v>
      </c>
      <c r="CY6" s="35">
        <f t="shared" ref="CY6:DG6" si="11">IF(CY7="",NA(),CY7)</f>
        <v>70.290000000000006</v>
      </c>
      <c r="CZ6" s="35">
        <f t="shared" si="11"/>
        <v>73.92</v>
      </c>
      <c r="DA6" s="35">
        <f t="shared" si="11"/>
        <v>78.86</v>
      </c>
      <c r="DB6" s="35">
        <f t="shared" si="11"/>
        <v>78.900000000000006</v>
      </c>
      <c r="DC6" s="35">
        <f t="shared" si="11"/>
        <v>66.33</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342092</v>
      </c>
      <c r="D7" s="37">
        <v>47</v>
      </c>
      <c r="E7" s="37">
        <v>17</v>
      </c>
      <c r="F7" s="37">
        <v>1</v>
      </c>
      <c r="G7" s="37">
        <v>0</v>
      </c>
      <c r="H7" s="37" t="s">
        <v>98</v>
      </c>
      <c r="I7" s="37" t="s">
        <v>99</v>
      </c>
      <c r="J7" s="37" t="s">
        <v>100</v>
      </c>
      <c r="K7" s="37" t="s">
        <v>101</v>
      </c>
      <c r="L7" s="37" t="s">
        <v>102</v>
      </c>
      <c r="M7" s="37" t="s">
        <v>103</v>
      </c>
      <c r="N7" s="38" t="s">
        <v>104</v>
      </c>
      <c r="O7" s="38" t="s">
        <v>105</v>
      </c>
      <c r="P7" s="38">
        <v>32.08</v>
      </c>
      <c r="Q7" s="38">
        <v>97.92</v>
      </c>
      <c r="R7" s="38">
        <v>2937</v>
      </c>
      <c r="S7" s="38">
        <v>52556</v>
      </c>
      <c r="T7" s="38">
        <v>778.14</v>
      </c>
      <c r="U7" s="38">
        <v>67.540000000000006</v>
      </c>
      <c r="V7" s="38">
        <v>16731</v>
      </c>
      <c r="W7" s="38">
        <v>5.3</v>
      </c>
      <c r="X7" s="38">
        <v>3156.79</v>
      </c>
      <c r="Y7" s="38">
        <v>81.849999999999994</v>
      </c>
      <c r="Z7" s="38">
        <v>87.18</v>
      </c>
      <c r="AA7" s="38">
        <v>88.65</v>
      </c>
      <c r="AB7" s="38">
        <v>93.27</v>
      </c>
      <c r="AC7" s="38">
        <v>83.71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1192.6600000000001</v>
      </c>
      <c r="BG7" s="38">
        <v>714.95</v>
      </c>
      <c r="BH7" s="38">
        <v>335.04</v>
      </c>
      <c r="BI7" s="38">
        <v>160.30000000000001</v>
      </c>
      <c r="BJ7" s="38">
        <v>400.84</v>
      </c>
      <c r="BK7" s="38">
        <v>1315.67</v>
      </c>
      <c r="BL7" s="38">
        <v>1118.56</v>
      </c>
      <c r="BM7" s="38">
        <v>1111.31</v>
      </c>
      <c r="BN7" s="38">
        <v>966.33</v>
      </c>
      <c r="BO7" s="38">
        <v>958.81</v>
      </c>
      <c r="BP7" s="38">
        <v>682.78</v>
      </c>
      <c r="BQ7" s="38">
        <v>61.69</v>
      </c>
      <c r="BR7" s="38">
        <v>79.09</v>
      </c>
      <c r="BS7" s="38">
        <v>81.33</v>
      </c>
      <c r="BT7" s="38">
        <v>86.45</v>
      </c>
      <c r="BU7" s="38">
        <v>87.71</v>
      </c>
      <c r="BV7" s="38">
        <v>60.78</v>
      </c>
      <c r="BW7" s="38">
        <v>72.33</v>
      </c>
      <c r="BX7" s="38">
        <v>75.540000000000006</v>
      </c>
      <c r="BY7" s="38">
        <v>81.739999999999995</v>
      </c>
      <c r="BZ7" s="38">
        <v>82.88</v>
      </c>
      <c r="CA7" s="38">
        <v>100.91</v>
      </c>
      <c r="CB7" s="38">
        <v>282.76</v>
      </c>
      <c r="CC7" s="38">
        <v>220.36</v>
      </c>
      <c r="CD7" s="38">
        <v>213.46</v>
      </c>
      <c r="CE7" s="38">
        <v>201.59</v>
      </c>
      <c r="CF7" s="38">
        <v>170.65</v>
      </c>
      <c r="CG7" s="38">
        <v>276.26</v>
      </c>
      <c r="CH7" s="38">
        <v>215.28</v>
      </c>
      <c r="CI7" s="38">
        <v>207.96</v>
      </c>
      <c r="CJ7" s="38">
        <v>194.31</v>
      </c>
      <c r="CK7" s="38">
        <v>190.99</v>
      </c>
      <c r="CL7" s="38">
        <v>136.86000000000001</v>
      </c>
      <c r="CM7" s="38">
        <v>54.37</v>
      </c>
      <c r="CN7" s="38">
        <v>44.52</v>
      </c>
      <c r="CO7" s="38">
        <v>46.54</v>
      </c>
      <c r="CP7" s="38">
        <v>38.47</v>
      </c>
      <c r="CQ7" s="38">
        <v>39.950000000000003</v>
      </c>
      <c r="CR7" s="38">
        <v>41.63</v>
      </c>
      <c r="CS7" s="38">
        <v>54.67</v>
      </c>
      <c r="CT7" s="38">
        <v>53.51</v>
      </c>
      <c r="CU7" s="38">
        <v>53.5</v>
      </c>
      <c r="CV7" s="38">
        <v>52.58</v>
      </c>
      <c r="CW7" s="38">
        <v>58.98</v>
      </c>
      <c r="CX7" s="38">
        <v>64.569999999999993</v>
      </c>
      <c r="CY7" s="38">
        <v>70.290000000000006</v>
      </c>
      <c r="CZ7" s="38">
        <v>73.92</v>
      </c>
      <c r="DA7" s="38">
        <v>78.86</v>
      </c>
      <c r="DB7" s="38">
        <v>78.900000000000006</v>
      </c>
      <c r="DC7" s="38">
        <v>66.33</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h.matsuie3594</cp:lastModifiedBy>
  <cp:lastPrinted>2020-01-24T06:28:55Z</cp:lastPrinted>
  <dcterms:created xsi:type="dcterms:W3CDTF">2019-12-05T05:06:47Z</dcterms:created>
  <dcterms:modified xsi:type="dcterms:W3CDTF">2020-01-24T06:28:56Z</dcterms:modified>
  <cp:category/>
</cp:coreProperties>
</file>