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yokoyama3622\Desktop\"/>
    </mc:Choice>
  </mc:AlternateContent>
  <workbookProtection workbookAlgorithmName="SHA-512" workbookHashValue="y0C86j/4uUcYGnu/Y2mC62IIE0PbbrzttilIWIovQUDt75sRXkFuLAWnFpyKMZgmyXXeNI40Es2Omy0cW8hQSA==" workbookSaltValue="pZl8T0aTu6DyeoDAe91gT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AL10" i="4"/>
  <c r="AD10" i="4"/>
  <c r="P10" i="4"/>
  <c r="B10" i="4"/>
  <c r="AD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<sst xmlns="http://schemas.openxmlformats.org/spreadsheetml/2006/main" count="240" uniqueCount="126">
  <si>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</si>
  <si>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</si>
  <si>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</si>
  <si>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</si>
  <si>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</si>
  <si>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</si>
  <si>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</si>
  <si>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</si>
  <si>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</si>
  <si>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</si>
  <si>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</si>
  <si>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</si>
  <si>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</si>
  <si>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</si>
  <si>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</si>
  <si>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</si>
  <si>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</si>
  <si>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</si>
  <si>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</si>
  <si>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</si>
  <si>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</si>
  <si>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</si>
  <si>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</si>
  <si>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</si>
  <si>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</si>
  <si>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</si>
  <si>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</si>
  <si>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</si>
  <si>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</si>
  <si>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</si>
  <si>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</si>
  <si>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</si>
  <si>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</si>
  <si>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</si>
  <si>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</si>
  <si>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</si>
  <si>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</si>
  <si>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</si>
  <si>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</si>
  <si>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</si>
  <si>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</si>
  <si>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</si>
  <si>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</si>
  <si>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</si>
  <si>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</si>
  <si>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</si>
  <si>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</si>
  <si>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</si>
  <si>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</si>
  <si>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</si>
  <si>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</si>
  <si>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</si>
  <si>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</si>
  <si>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</si>
  <si>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</si>
  <si>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</si>
  <si>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</si>
  <si>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</si>
  <si>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</si>
  <si>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</si>
  <si>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</si>
  <si>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</si>
  <si>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</si>
  <si>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</si>
  <si>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</si>
  <si>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</si>
  <si>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</si>
  <si>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</si>
  <si>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</si>
  <si>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</si>
  <si>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</si>
  <si>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</si>
  <si>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</si>
  <si>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</si>
  <si>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</si>
  <si>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</si>
  <si>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</si>
  <si>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</si>
  <si>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</si>
  <si>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</si>
  <si>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</si>
  <si>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</si>
  <si>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</si>
  <si>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</si>
  <si>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</si>
  <si>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</si>
  <si>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</si>
  <si>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</si>
  <si>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</si>
  <si>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</si>
  <si>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</si>
  <si>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</si>
  <si>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</si>
  <si>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</si>
  <si>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</si>
  <si>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</si>
  <si>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</si>
  <si>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</si>
  <si>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</si>
  <si>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</si>
  <si>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</si>
  <si>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</si>
  <si>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</si>
  <si>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</si>
  <si>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</si>
  <si>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</si>
  <si>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</si>
  <si>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</si>
  <si>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</si>
  <si>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</si>
  <si>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</si>
  <si>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</si>
  <si>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</si>
  <si>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</si>
  <si>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</si>
  <si>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</si>
  <si>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</si>
  <si>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</si>
  <si>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</si>
  <si>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</si>
  <si>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</si>
  <si>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</si>
  <si>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</si>
  <si>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昭和６３年から管渠整備に着手し，平成４年から供用開始しているため，管渠の老朽管等の更新については，ストックマネジメント計画の導入により計画的な更新に努める。</t>
    <phoneticPr fontId="4"/>
  </si>
  <si>
    <t xml:space="preserve">　８市町村の合併により，現在１２の処理場を維持管理しているため，汚水処理原価が高い状況にある。平成３１年度４月からの公営企業会計化移行後は，施設効率の改善や料金体系の見直しを行いながら，計画的な事業展開に努める。
</t>
    <phoneticPr fontId="4"/>
  </si>
  <si>
    <t xml:space="preserve">●収益的収支比率，企業債残高対事業規模比率
　平成２９年度の収益的収支比率は７６．２７％で，昨年度に比べ３．６８ポイント上昇した。要因としては，県補助金の収入があったためである。収益的収支比率は，年々改善傾向にはあるが、一般会計からの繰入金に依存しているところが大きい。今後は経営改善に努めるとともに，使用料の適正化に努める必要がある。企業債残高対事業規模比率は，平成２９年度においては，企業債の償還財源について，一般会計からの繰入金の充当により０％となっている。
●経費回収率，汚水処理原価
　平成２９年度の経費回収率は，料金収入の減少と汚水処理費の増加により，昨年度に比べ２.０７ポイント低下している。汚水処理原価は，汚水処理費が増加したため昨年度に比べ１２．２３円悪化している。平均値より高い理由は，８市町村の合併により，現在１２処理場を有しているためである。今後も，経常的経費の節減と適正な経費回収に努め，処理場の統廃合について検討する。
●施設利用率，水洗化率
　平成２９年度の施設利用率は，昨年とほぼ横ばいで推移しており，水洗化率は接続人口の増加により，昨年度に比べ約３．０９ポイント上昇している。今後も加入促進を行い，水洗化率向上に努める。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</si>
</sst>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E-4CEE-90B6-2E83337E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57472"/>
        <c:axId val="10365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E-4CEE-90B6-2E83337EE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57472"/>
        <c:axId val="103659392"/>
      </c:lineChart>
      <c:dateAx>
        <c:axId val="10365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659392"/>
        <c:crosses val="autoZero"/>
        <c:auto val="1"/>
        <c:lblOffset val="100"/>
        <c:baseTimeUnit val="years"/>
      </c:dateAx>
      <c:valAx>
        <c:axId val="10365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65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51.46</c:v>
                </c:pt>
                <c:pt idx="1">
                  <c:v>53.38</c:v>
                </c:pt>
                <c:pt idx="2">
                  <c:v>53.29</c:v>
                </c:pt>
                <c:pt idx="3">
                  <c:v>51.62</c:v>
                </c:pt>
                <c:pt idx="4">
                  <c:v>52.41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5-43DE-B8C8-6410877E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85056"/>
        <c:axId val="10589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5-43DE-B8C8-6410877E6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85056"/>
        <c:axId val="105891328"/>
      </c:lineChart>
      <c:dateAx>
        <c:axId val="10588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91328"/>
        <c:crosses val="autoZero"/>
        <c:auto val="1"/>
        <c:lblOffset val="100"/>
        <c:baseTimeUnit val="years"/>
      </c:dateAx>
      <c:valAx>
        <c:axId val="10589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8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79.37</c:v>
                </c:pt>
                <c:pt idx="1">
                  <c:v>79.59</c:v>
                </c:pt>
                <c:pt idx="2">
                  <c:v>83</c:v>
                </c:pt>
                <c:pt idx="3">
                  <c:v>83.67</c:v>
                </c:pt>
                <c:pt idx="4">
                  <c:v>86.76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4-429E-A2A4-B0E9EFCF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938944"/>
        <c:axId val="10594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4-429E-A2A4-B0E9EFCF2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938944"/>
        <c:axId val="105940864"/>
      </c:lineChart>
      <c:dateAx>
        <c:axId val="10593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40864"/>
        <c:crosses val="autoZero"/>
        <c:auto val="1"/>
        <c:lblOffset val="100"/>
        <c:baseTimeUnit val="years"/>
      </c:dateAx>
      <c:valAx>
        <c:axId val="10594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93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58.28</c:v>
                </c:pt>
                <c:pt idx="1">
                  <c:v>67.180000000000007</c:v>
                </c:pt>
                <c:pt idx="2">
                  <c:v>67.39</c:v>
                </c:pt>
                <c:pt idx="3">
                  <c:v>72.59</c:v>
                </c:pt>
                <c:pt idx="4">
                  <c:v>76.27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E-4AAD-924B-6CDAA9AD7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928192"/>
        <c:axId val="10393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E-4AAD-924B-6CDAA9AD7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28192"/>
        <c:axId val="103930112"/>
      </c:lineChart>
      <c:dateAx>
        <c:axId val="10392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30112"/>
        <c:crosses val="autoZero"/>
        <c:auto val="1"/>
        <c:lblOffset val="100"/>
        <c:baseTimeUnit val="years"/>
      </c:dateAx>
      <c:valAx>
        <c:axId val="10393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92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8-4D81-B0BC-5D8C2D12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16128"/>
        <c:axId val="10561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8-4D81-B0BC-5D8C2D12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16128"/>
        <c:axId val="105618048"/>
      </c:lineChart>
      <c:dateAx>
        <c:axId val="10561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18048"/>
        <c:crosses val="autoZero"/>
        <c:auto val="1"/>
        <c:lblOffset val="100"/>
        <c:baseTimeUnit val="years"/>
      </c:dateAx>
      <c:valAx>
        <c:axId val="10561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1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9-4206-9A7C-AB689DDA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45184"/>
        <c:axId val="1056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69-4206-9A7C-AB689DDAF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45184"/>
        <c:axId val="105647104"/>
      </c:lineChart>
      <c:dateAx>
        <c:axId val="1056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47104"/>
        <c:crosses val="autoZero"/>
        <c:auto val="1"/>
        <c:lblOffset val="100"/>
        <c:baseTimeUnit val="years"/>
      </c:dateAx>
      <c:valAx>
        <c:axId val="1056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4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C-441C-9A29-967D14EA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01376"/>
        <c:axId val="1057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C-441C-9A29-967D14EA0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01376"/>
        <c:axId val="105703296"/>
      </c:lineChart>
      <c:dateAx>
        <c:axId val="10570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03296"/>
        <c:crosses val="autoZero"/>
        <c:auto val="1"/>
        <c:lblOffset val="100"/>
        <c:baseTimeUnit val="years"/>
      </c:dateAx>
      <c:valAx>
        <c:axId val="1057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0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FDF-818F-F79FFFFD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31200"/>
        <c:axId val="10573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2-4FDF-818F-F79FFFFD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31200"/>
        <c:axId val="105733120"/>
      </c:lineChart>
      <c:dateAx>
        <c:axId val="10573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33120"/>
        <c:crosses val="autoZero"/>
        <c:auto val="1"/>
        <c:lblOffset val="100"/>
        <c:baseTimeUnit val="years"/>
      </c:dateAx>
      <c:valAx>
        <c:axId val="10573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3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3263.33</c:v>
                </c:pt>
                <c:pt idx="1">
                  <c:v>2823.8</c:v>
                </c:pt>
                <c:pt idx="2">
                  <c:v>1319.98</c:v>
                </c:pt>
                <c:pt idx="3">
                  <c:v>101.29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1-444B-A198-AA7BA607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64352"/>
        <c:axId val="10576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1-444B-A198-AA7BA6072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64352"/>
        <c:axId val="105766272"/>
      </c:lineChart>
      <c:dateAx>
        <c:axId val="1057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766272"/>
        <c:crosses val="autoZero"/>
        <c:auto val="1"/>
        <c:lblOffset val="100"/>
        <c:baseTimeUnit val="years"/>
      </c:dateAx>
      <c:valAx>
        <c:axId val="10576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45.61</c:v>
                </c:pt>
                <c:pt idx="1">
                  <c:v>43.18</c:v>
                </c:pt>
                <c:pt idx="2">
                  <c:v>42.38</c:v>
                </c:pt>
                <c:pt idx="3">
                  <c:v>58.27</c:v>
                </c:pt>
                <c:pt idx="4">
                  <c:v>56.2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A-4F25-91F7-13772460B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12352"/>
        <c:axId val="10581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A-4F25-91F7-13772460B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12352"/>
        <c:axId val="105814272"/>
      </c:lineChart>
      <c:dateAx>
        <c:axId val="1058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14272"/>
        <c:crosses val="autoZero"/>
        <c:auto val="1"/>
        <c:lblOffset val="100"/>
        <c:baseTimeUnit val="years"/>
      </c:dateAx>
      <c:valAx>
        <c:axId val="105814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81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459.88</c:v>
                </c:pt>
                <c:pt idx="1">
                  <c:v>521.35</c:v>
                </c:pt>
                <c:pt idx="2">
                  <c:v>537.19000000000005</c:v>
                </c:pt>
                <c:pt idx="3">
                  <c:v>390.31</c:v>
                </c:pt>
                <c:pt idx="4">
                  <c:v>402.54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E-4A78-A04A-835C19D9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08544"/>
        <c:axId val="10586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E-4A78-A04A-835C19D9F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708544"/>
        <c:axId val="105862272"/>
      </c:lineChart>
      <c:dateAx>
        <c:axId val="10570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862272"/>
        <c:crosses val="autoZero"/>
        <c:auto val="1"/>
        <c:lblOffset val="100"/>
        <c:baseTimeUnit val="years"/>
      </c:dateAx>
      <c:valAx>
        <c:axId val="10586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70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1" sqref="BL11:BZ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広島県　三次市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53204</v>
      </c>
      <c r="AM8" s="66"/>
      <c r="AN8" s="66"/>
      <c r="AO8" s="66"/>
      <c r="AP8" s="66"/>
      <c r="AQ8" s="66"/>
      <c r="AR8" s="66"/>
      <c r="AS8" s="66"/>
      <c r="AT8" s="65">
        <f>データ!T6</f>
        <v>778.14</v>
      </c>
      <c r="AU8" s="65"/>
      <c r="AV8" s="65"/>
      <c r="AW8" s="65"/>
      <c r="AX8" s="65"/>
      <c r="AY8" s="65"/>
      <c r="AZ8" s="65"/>
      <c r="BA8" s="65"/>
      <c r="BB8" s="65">
        <f>データ!U6</f>
        <v>68.37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12.42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4914</v>
      </c>
      <c r="AE10" s="66"/>
      <c r="AF10" s="66"/>
      <c r="AG10" s="66"/>
      <c r="AH10" s="66"/>
      <c r="AI10" s="66"/>
      <c r="AJ10" s="66"/>
      <c r="AK10" s="2"/>
      <c r="AL10" s="66">
        <f>データ!V6</f>
        <v>6557</v>
      </c>
      <c r="AM10" s="66"/>
      <c r="AN10" s="66"/>
      <c r="AO10" s="66"/>
      <c r="AP10" s="66"/>
      <c r="AQ10" s="66"/>
      <c r="AR10" s="66"/>
      <c r="AS10" s="66"/>
      <c r="AT10" s="65">
        <f>データ!W6</f>
        <v>3.38</v>
      </c>
      <c r="AU10" s="65"/>
      <c r="AV10" s="65"/>
      <c r="AW10" s="65"/>
      <c r="AX10" s="65"/>
      <c r="AY10" s="65"/>
      <c r="AZ10" s="65"/>
      <c r="BA10" s="65"/>
      <c r="BB10" s="65">
        <f>データ!X6</f>
        <v>1939.94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PiAI4XvfjtshIE+uvrQU7aRgiRyV/ie7JT93Hh1UzM9Wc1mCdzn5EHCbcElH+N1/lKUPh0xb0N6BXBd9TQlUrA==" saltValue="eW/XWbVcUEQbnG/OL7fSh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342092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広島県　三次市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12.42</v>
      </c>
      <c r="Q6" s="33">
        <f t="shared" si="3"/>
        <v>100</v>
      </c>
      <c r="R6" s="33">
        <f t="shared" si="3"/>
        <v>4914</v>
      </c>
      <c r="S6" s="33">
        <f t="shared" si="3"/>
        <v>53204</v>
      </c>
      <c r="T6" s="33">
        <f t="shared" si="3"/>
        <v>778.14</v>
      </c>
      <c r="U6" s="33">
        <f t="shared" si="3"/>
        <v>68.37</v>
      </c>
      <c r="V6" s="33">
        <f t="shared" si="3"/>
        <v>6557</v>
      </c>
      <c r="W6" s="33">
        <f t="shared" si="3"/>
        <v>3.38</v>
      </c>
      <c r="X6" s="33">
        <f t="shared" si="3"/>
        <v>1939.94</v>
      </c>
      <c r="Y6" s="34">
        <f>IF(Y7="",NA(),Y7)</f>
        <v>58.28</v>
      </c>
      <c r="Z6" s="34">
        <f t="shared" ref="Z6:AH6" si="4">IF(Z7="",NA(),Z7)</f>
        <v>67.180000000000007</v>
      </c>
      <c r="AA6" s="34">
        <f t="shared" si="4"/>
        <v>67.39</v>
      </c>
      <c r="AB6" s="34">
        <f t="shared" si="4"/>
        <v>72.59</v>
      </c>
      <c r="AC6" s="34">
        <f t="shared" si="4"/>
        <v>76.27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3263.33</v>
      </c>
      <c r="BG6" s="34">
        <f t="shared" ref="BG6:BO6" si="7">IF(BG7="",NA(),BG7)</f>
        <v>2823.8</v>
      </c>
      <c r="BH6" s="34">
        <f t="shared" si="7"/>
        <v>1319.98</v>
      </c>
      <c r="BI6" s="34">
        <f t="shared" si="7"/>
        <v>101.29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45.61</v>
      </c>
      <c r="BR6" s="34">
        <f t="shared" ref="BR6:BZ6" si="8">IF(BR7="",NA(),BR7)</f>
        <v>43.18</v>
      </c>
      <c r="BS6" s="34">
        <f t="shared" si="8"/>
        <v>42.38</v>
      </c>
      <c r="BT6" s="34">
        <f t="shared" si="8"/>
        <v>58.27</v>
      </c>
      <c r="BU6" s="34">
        <f t="shared" si="8"/>
        <v>56.2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459.88</v>
      </c>
      <c r="CC6" s="34">
        <f t="shared" ref="CC6:CK6" si="9">IF(CC7="",NA(),CC7)</f>
        <v>521.35</v>
      </c>
      <c r="CD6" s="34">
        <f t="shared" si="9"/>
        <v>537.19000000000005</v>
      </c>
      <c r="CE6" s="34">
        <f t="shared" si="9"/>
        <v>390.31</v>
      </c>
      <c r="CF6" s="34">
        <f t="shared" si="9"/>
        <v>402.54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51.46</v>
      </c>
      <c r="CN6" s="34">
        <f t="shared" ref="CN6:CV6" si="10">IF(CN7="",NA(),CN7)</f>
        <v>53.38</v>
      </c>
      <c r="CO6" s="34">
        <f t="shared" si="10"/>
        <v>53.29</v>
      </c>
      <c r="CP6" s="34">
        <f t="shared" si="10"/>
        <v>51.62</v>
      </c>
      <c r="CQ6" s="34">
        <f t="shared" si="10"/>
        <v>52.41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79.37</v>
      </c>
      <c r="CY6" s="34">
        <f t="shared" ref="CY6:DG6" si="11">IF(CY7="",NA(),CY7)</f>
        <v>79.59</v>
      </c>
      <c r="CZ6" s="34">
        <f t="shared" si="11"/>
        <v>83</v>
      </c>
      <c r="DA6" s="34">
        <f t="shared" si="11"/>
        <v>83.67</v>
      </c>
      <c r="DB6" s="34">
        <f t="shared" si="11"/>
        <v>86.76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342092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12.42</v>
      </c>
      <c r="Q7" s="37">
        <v>100</v>
      </c>
      <c r="R7" s="37">
        <v>4914</v>
      </c>
      <c r="S7" s="37">
        <v>53204</v>
      </c>
      <c r="T7" s="37">
        <v>778.14</v>
      </c>
      <c r="U7" s="37">
        <v>68.37</v>
      </c>
      <c r="V7" s="37">
        <v>6557</v>
      </c>
      <c r="W7" s="37">
        <v>3.38</v>
      </c>
      <c r="X7" s="37">
        <v>1939.94</v>
      </c>
      <c r="Y7" s="37">
        <v>58.28</v>
      </c>
      <c r="Z7" s="37">
        <v>67.180000000000007</v>
      </c>
      <c r="AA7" s="37">
        <v>67.39</v>
      </c>
      <c r="AB7" s="37">
        <v>72.59</v>
      </c>
      <c r="AC7" s="37">
        <v>76.27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3263.33</v>
      </c>
      <c r="BG7" s="37">
        <v>2823.8</v>
      </c>
      <c r="BH7" s="37">
        <v>1319.98</v>
      </c>
      <c r="BI7" s="37">
        <v>101.29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45.61</v>
      </c>
      <c r="BR7" s="37">
        <v>43.18</v>
      </c>
      <c r="BS7" s="37">
        <v>42.38</v>
      </c>
      <c r="BT7" s="37">
        <v>58.27</v>
      </c>
      <c r="BU7" s="37">
        <v>56.2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459.88</v>
      </c>
      <c r="CC7" s="37">
        <v>521.35</v>
      </c>
      <c r="CD7" s="37">
        <v>537.19000000000005</v>
      </c>
      <c r="CE7" s="37">
        <v>390.31</v>
      </c>
      <c r="CF7" s="37">
        <v>402.54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51.46</v>
      </c>
      <c r="CN7" s="37">
        <v>53.38</v>
      </c>
      <c r="CO7" s="37">
        <v>53.29</v>
      </c>
      <c r="CP7" s="37">
        <v>51.62</v>
      </c>
      <c r="CQ7" s="37">
        <v>52.41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79.37</v>
      </c>
      <c r="CY7" s="37">
        <v>79.59</v>
      </c>
      <c r="CZ7" s="37">
        <v>83</v>
      </c>
      <c r="DA7" s="37">
        <v>83.67</v>
      </c>
      <c r="DB7" s="37">
        <v>86.76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s.yokoyama3622</cp:lastModifiedBy>
  <cp:lastPrinted>2019-01-22T06:50:09Z</cp:lastPrinted>
  <dcterms:created xsi:type="dcterms:W3CDTF">2018-12-03T09:28:23Z</dcterms:created>
  <dcterms:modified xsi:type="dcterms:W3CDTF">2019-03-04T06:27:56Z</dcterms:modified>
  <cp:category/>
</cp:coreProperties>
</file>