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okoyama3622\Desktop\"/>
    </mc:Choice>
  </mc:AlternateContent>
  <workbookProtection workbookAlgorithmName="SHA-512" workbookHashValue="wjbXzFGJk40whi3MnoKK14J5raQQv//0Ak16BFFKHLoZz879ww+hy1juDw5JlbZFdRMkXjOUfj15qcp99Z+Y6g==" workbookSaltValue="jynnzrSdpAl7/0c8VYrb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D10"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<sst xmlns="http://schemas.openxmlformats.org/spreadsheetml/2006/main" count="251" uniqueCount="126">
  <si>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</si>
  <si>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</si>
  <si>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</si>
  <si>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</si>
  <si>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</si>
  <si>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</si>
  <si>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</si>
  <si>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</si>
  <si>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</si>
  <si>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</si>
  <si>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</si>
  <si>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</si>
  <si>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</si>
  <si>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</si>
  <si>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</si>
  <si>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</si>
  <si>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</si>
  <si>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</si>
  <si>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</si>
  <si>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</si>
  <si>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</si>
  <si>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</si>
  <si>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</si>
  <si>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</si>
  <si>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</si>
  <si>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</si>
  <si>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</si>
  <si>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</si>
  <si>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</si>
  <si>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</si>
  <si>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</si>
  <si>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</si>
  <si>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</si>
  <si>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</si>
  <si>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</si>
  <si>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</si>
  <si>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</si>
  <si>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</si>
  <si>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</si>
  <si>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</si>
  <si>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</si>
  <si>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</si>
  <si>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</si>
  <si>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</si>
  <si>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</si>
  <si>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</si>
  <si>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</si>
  <si>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</si>
  <si>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</si>
  <si>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</si>
  <si>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</si>
  <si>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</si>
  <si>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</si>
  <si>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</si>
  <si>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</si>
  <si>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</si>
  <si>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</si>
  <si>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</si>
  <si>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</si>
  <si>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</si>
  <si>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</si>
  <si>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</si>
  <si>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</si>
  <si>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</si>
  <si>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</si>
  <si>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</si>
  <si>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</si>
  <si>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</si>
  <si>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</si>
  <si>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</si>
  <si>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</si>
  <si>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</si>
  <si>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</si>
  <si>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</si>
  <si>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</si>
  <si>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</si>
  <si>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</si>
  <si>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</si>
  <si>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</si>
  <si>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</si>
  <si>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</si>
  <si>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</si>
  <si>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</si>
  <si>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</si>
  <si>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</si>
  <si>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</si>
  <si>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</si>
  <si>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</si>
  <si>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</si>
  <si>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</si>
  <si>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</si>
  <si>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</si>
  <si>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</si>
  <si>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</si>
  <si>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</si>
  <si>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</si>
  <si>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</si>
  <si>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</si>
  <si>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</si>
  <si>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</si>
  <si>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</si>
  <si>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</si>
  <si>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</si>
  <si>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</si>
  <si>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</si>
  <si>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</si>
  <si>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</si>
  <si>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</si>
  <si>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</si>
  <si>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</si>
  <si>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</si>
  <si>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</si>
  <si>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</si>
  <si>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</si>
  <si>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</si>
  <si>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</si>
  <si>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</si>
  <si>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</si>
  <si>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</si>
  <si>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</si>
  <si>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</si>
  <si>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</si>
  <si>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</si>
  <si>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今後，人口減少により使用料収入の減少や更新費用の増加が見込まれるため，平成３１年度４月からの公営企業会計化移行後は，経常経費の節減に努め，計画的な更新を進めていく必要がある。</t>
    <phoneticPr fontId="4"/>
  </si>
  <si>
    <t>　平成４年に設置したものが一番古く，今後更新時期が到来するため，ストックマネジメント計画の導入により計画的な更新に努める。</t>
    <phoneticPr fontId="4"/>
  </si>
  <si>
    <t xml:space="preserve">●収益的収支比率，企業債残高対事業規模比率
　平成２９年度の収益的収支比率は８９．０４％で，昨年度に比べ４．０５ポイント低下している。要因は，一般会計からの繰入金が昨年度比約２０．８％減少し，総収益が減少したことによるものである。一般会計からの繰入金に依存しているところが大きく，今後は経営改善に努めるとともに，使用料の適正化に努める必要がある。企業債残高対事業規模比率は，企業債残高対事業規模比率は，平成２９年度の企業債の償還について，一般会計からの繰入金の充当により０％となっている。
●経費回収率，汚水処理原価
　平成２９年度の経費回収率は，料金収入の増加と汚水処理費の減少により，昨年度に比べ３．５４ポイント上昇している。汚水処理原価は，年間有収水量が減少したが，汚水処理費も減少したことから，昨年に比べ６．８８円改善している。今後，浄化槽の更新時期が到来するため，計画的に修繕・更新を進め，経常経費の節減と適正な経費回収に努める。
●施設利用率，水洗化率
　施設利用率や水洗化率は平均値に比べ高い数値にある。
</t>
    <rPh sb="67" eb="69">
      <t>ヨウイン</t>
    </rPh>
    <rPh sb="71" eb="73">
      <t>イッパン</t>
    </rPh>
    <rPh sb="73" eb="75">
      <t>カイケイ</t>
    </rPh>
    <rPh sb="78" eb="80">
      <t>クリイレ</t>
    </rPh>
    <rPh sb="80" eb="81">
      <t>キン</t>
    </rPh>
    <rPh sb="82" eb="85">
      <t>サクネンド</t>
    </rPh>
    <rPh sb="85" eb="86">
      <t>ヒ</t>
    </rPh>
    <rPh sb="86" eb="87">
      <t>ヤク</t>
    </rPh>
    <rPh sb="92" eb="94">
      <t>ゲンショウ</t>
    </rPh>
    <rPh sb="96" eb="99">
      <t>ソウシュウエキ</t>
    </rPh>
    <rPh sb="100" eb="102">
      <t>ゲンショウ</t>
    </rPh>
    <rPh sb="115" eb="117">
      <t>イッパン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</si>
</sst>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D3-40CB-BF62-45C6AF6CD113}"/>
            </c:ext>
          </c:extLst>
        </c:ser>
        <c:dLbls>
          <c:showLegendKey val="0"/>
          <c:showVal val="0"/>
          <c:showCatName val="0"/>
          <c:showSerName val="0"/>
          <c:showPercent val="0"/>
          <c:showBubbleSize val="0"/>
        </c:dLbls>
        <c:gapWidth val="150"/>
        <c:axId val="107650432"/>
        <c:axId val="1076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D3-40CB-BF62-45C6AF6CD113}"/>
            </c:ext>
          </c:extLst>
        </c:ser>
        <c:dLbls>
          <c:showLegendKey val="0"/>
          <c:showVal val="0"/>
          <c:showCatName val="0"/>
          <c:showSerName val="0"/>
          <c:showPercent val="0"/>
          <c:showBubbleSize val="0"/>
        </c:dLbls>
        <c:marker val="1"/>
        <c:smooth val="0"/>
        <c:axId val="107650432"/>
        <c:axId val="107656704"/>
      </c:lineChart>
      <c:dateAx>
        <c:axId val="107650432"/>
        <c:scaling>
          <c:orientation val="minMax"/>
        </c:scaling>
        <c:delete val="1"/>
        <c:axPos val="b"/>
        <c:numFmt formatCode="ge" sourceLinked="1"/>
        <c:majorTickMark val="none"/>
        <c:minorTickMark val="none"/>
        <c:tickLblPos val="none"/>
        <c:crossAx val="107656704"/>
        <c:crosses val="autoZero"/>
        <c:auto val="1"/>
        <c:lblOffset val="100"/>
        <c:baseTimeUnit val="years"/>
      </c:dateAx>
      <c:valAx>
        <c:axId val="107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0C-4013-8CB0-4915DDAF5873}"/>
            </c:ext>
          </c:extLst>
        </c:ser>
        <c:dLbls>
          <c:showLegendKey val="0"/>
          <c:showVal val="0"/>
          <c:showCatName val="0"/>
          <c:showSerName val="0"/>
          <c:showPercent val="0"/>
          <c:showBubbleSize val="0"/>
        </c:dLbls>
        <c:gapWidth val="150"/>
        <c:axId val="109718528"/>
        <c:axId val="1097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EE0C-4013-8CB0-4915DDAF5873}"/>
            </c:ext>
          </c:extLst>
        </c:ser>
        <c:dLbls>
          <c:showLegendKey val="0"/>
          <c:showVal val="0"/>
          <c:showCatName val="0"/>
          <c:showSerName val="0"/>
          <c:showPercent val="0"/>
          <c:showBubbleSize val="0"/>
        </c:dLbls>
        <c:marker val="1"/>
        <c:smooth val="0"/>
        <c:axId val="109718528"/>
        <c:axId val="109724800"/>
      </c:lineChart>
      <c:dateAx>
        <c:axId val="109718528"/>
        <c:scaling>
          <c:orientation val="minMax"/>
        </c:scaling>
        <c:delete val="1"/>
        <c:axPos val="b"/>
        <c:numFmt formatCode="ge" sourceLinked="1"/>
        <c:majorTickMark val="none"/>
        <c:minorTickMark val="none"/>
        <c:tickLblPos val="none"/>
        <c:crossAx val="109724800"/>
        <c:crosses val="autoZero"/>
        <c:auto val="1"/>
        <c:lblOffset val="100"/>
        <c:baseTimeUnit val="years"/>
      </c:dateAx>
      <c:valAx>
        <c:axId val="109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96.35</c:v>
                </c:pt>
                <c:pt idx="3">
                  <c:v>100</c:v>
                </c:pt>
                <c:pt idx="4">
                  <c:v>100</c:v>
                </c:pt>
              </c:numCache>
            </c:numRef>
          </c:val>
          <c:extLst>
            <c:ext xmlns:c16="http://schemas.microsoft.com/office/drawing/2014/chart" uri="{C3380CC4-5D6E-409C-BE32-E72D297353CC}">
              <c16:uniqueId val="{00000000-3B30-4AB5-8829-316782453DFD}"/>
            </c:ext>
          </c:extLst>
        </c:ser>
        <c:dLbls>
          <c:showLegendKey val="0"/>
          <c:showVal val="0"/>
          <c:showCatName val="0"/>
          <c:showSerName val="0"/>
          <c:showPercent val="0"/>
          <c:showBubbleSize val="0"/>
        </c:dLbls>
        <c:gapWidth val="150"/>
        <c:axId val="109759872"/>
        <c:axId val="1097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3B30-4AB5-8829-316782453DFD}"/>
            </c:ext>
          </c:extLst>
        </c:ser>
        <c:dLbls>
          <c:showLegendKey val="0"/>
          <c:showVal val="0"/>
          <c:showCatName val="0"/>
          <c:showSerName val="0"/>
          <c:showPercent val="0"/>
          <c:showBubbleSize val="0"/>
        </c:dLbls>
        <c:marker val="1"/>
        <c:smooth val="0"/>
        <c:axId val="109759872"/>
        <c:axId val="109766144"/>
      </c:lineChart>
      <c:dateAx>
        <c:axId val="109759872"/>
        <c:scaling>
          <c:orientation val="minMax"/>
        </c:scaling>
        <c:delete val="1"/>
        <c:axPos val="b"/>
        <c:numFmt formatCode="ge" sourceLinked="1"/>
        <c:majorTickMark val="none"/>
        <c:minorTickMark val="none"/>
        <c:tickLblPos val="none"/>
        <c:crossAx val="109766144"/>
        <c:crosses val="autoZero"/>
        <c:auto val="1"/>
        <c:lblOffset val="100"/>
        <c:baseTimeUnit val="years"/>
      </c:dateAx>
      <c:valAx>
        <c:axId val="1097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88.71</c:v>
                </c:pt>
                <c:pt idx="1">
                  <c:v>89.9</c:v>
                </c:pt>
                <c:pt idx="2">
                  <c:v>89.52</c:v>
                </c:pt>
                <c:pt idx="3">
                  <c:v>93.09</c:v>
                </c:pt>
                <c:pt idx="4">
                  <c:v>89.04</c:v>
                </c:pt>
              </c:numCache>
            </c:numRef>
          </c:val>
          <c:extLst>
            <c:ext xmlns:c16="http://schemas.microsoft.com/office/drawing/2014/chart" uri="{C3380CC4-5D6E-409C-BE32-E72D297353CC}">
              <c16:uniqueId val="{00000000-9CF4-459A-9412-3DA73822076C}"/>
            </c:ext>
          </c:extLst>
        </c:ser>
        <c:dLbls>
          <c:showLegendKey val="0"/>
          <c:showVal val="0"/>
          <c:showCatName val="0"/>
          <c:showSerName val="0"/>
          <c:showPercent val="0"/>
          <c:showBubbleSize val="0"/>
        </c:dLbls>
        <c:gapWidth val="150"/>
        <c:axId val="109531136"/>
        <c:axId val="1095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4-459A-9412-3DA73822076C}"/>
            </c:ext>
          </c:extLst>
        </c:ser>
        <c:dLbls>
          <c:showLegendKey val="0"/>
          <c:showVal val="0"/>
          <c:showCatName val="0"/>
          <c:showSerName val="0"/>
          <c:showPercent val="0"/>
          <c:showBubbleSize val="0"/>
        </c:dLbls>
        <c:marker val="1"/>
        <c:smooth val="0"/>
        <c:axId val="109531136"/>
        <c:axId val="109533056"/>
      </c:lineChart>
      <c:dateAx>
        <c:axId val="109531136"/>
        <c:scaling>
          <c:orientation val="minMax"/>
        </c:scaling>
        <c:delete val="1"/>
        <c:axPos val="b"/>
        <c:numFmt formatCode="ge" sourceLinked="1"/>
        <c:majorTickMark val="none"/>
        <c:minorTickMark val="none"/>
        <c:tickLblPos val="none"/>
        <c:crossAx val="109533056"/>
        <c:crosses val="autoZero"/>
        <c:auto val="1"/>
        <c:lblOffset val="100"/>
        <c:baseTimeUnit val="years"/>
      </c:dateAx>
      <c:valAx>
        <c:axId val="109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2-4C70-8544-400B999DF678}"/>
            </c:ext>
          </c:extLst>
        </c:ser>
        <c:dLbls>
          <c:showLegendKey val="0"/>
          <c:showVal val="0"/>
          <c:showCatName val="0"/>
          <c:showSerName val="0"/>
          <c:showPercent val="0"/>
          <c:showBubbleSize val="0"/>
        </c:dLbls>
        <c:gapWidth val="150"/>
        <c:axId val="109445504"/>
        <c:axId val="1094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2-4C70-8544-400B999DF678}"/>
            </c:ext>
          </c:extLst>
        </c:ser>
        <c:dLbls>
          <c:showLegendKey val="0"/>
          <c:showVal val="0"/>
          <c:showCatName val="0"/>
          <c:showSerName val="0"/>
          <c:showPercent val="0"/>
          <c:showBubbleSize val="0"/>
        </c:dLbls>
        <c:marker val="1"/>
        <c:smooth val="0"/>
        <c:axId val="109445504"/>
        <c:axId val="109447424"/>
      </c:lineChart>
      <c:dateAx>
        <c:axId val="109445504"/>
        <c:scaling>
          <c:orientation val="minMax"/>
        </c:scaling>
        <c:delete val="1"/>
        <c:axPos val="b"/>
        <c:numFmt formatCode="ge" sourceLinked="1"/>
        <c:majorTickMark val="none"/>
        <c:minorTickMark val="none"/>
        <c:tickLblPos val="none"/>
        <c:crossAx val="109447424"/>
        <c:crosses val="autoZero"/>
        <c:auto val="1"/>
        <c:lblOffset val="100"/>
        <c:baseTimeUnit val="years"/>
      </c:dateAx>
      <c:valAx>
        <c:axId val="1094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B-4105-9242-8EB64519C1B3}"/>
            </c:ext>
          </c:extLst>
        </c:ser>
        <c:dLbls>
          <c:showLegendKey val="0"/>
          <c:showVal val="0"/>
          <c:showCatName val="0"/>
          <c:showSerName val="0"/>
          <c:showPercent val="0"/>
          <c:showBubbleSize val="0"/>
        </c:dLbls>
        <c:gapWidth val="150"/>
        <c:axId val="109486848"/>
        <c:axId val="109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B-4105-9242-8EB64519C1B3}"/>
            </c:ext>
          </c:extLst>
        </c:ser>
        <c:dLbls>
          <c:showLegendKey val="0"/>
          <c:showVal val="0"/>
          <c:showCatName val="0"/>
          <c:showSerName val="0"/>
          <c:showPercent val="0"/>
          <c:showBubbleSize val="0"/>
        </c:dLbls>
        <c:marker val="1"/>
        <c:smooth val="0"/>
        <c:axId val="109486848"/>
        <c:axId val="109488768"/>
      </c:lineChart>
      <c:dateAx>
        <c:axId val="109486848"/>
        <c:scaling>
          <c:orientation val="minMax"/>
        </c:scaling>
        <c:delete val="1"/>
        <c:axPos val="b"/>
        <c:numFmt formatCode="ge" sourceLinked="1"/>
        <c:majorTickMark val="none"/>
        <c:minorTickMark val="none"/>
        <c:tickLblPos val="none"/>
        <c:crossAx val="109488768"/>
        <c:crosses val="autoZero"/>
        <c:auto val="1"/>
        <c:lblOffset val="100"/>
        <c:baseTimeUnit val="years"/>
      </c:dateAx>
      <c:valAx>
        <c:axId val="109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38-4761-A3E1-A25B9220D7FD}"/>
            </c:ext>
          </c:extLst>
        </c:ser>
        <c:dLbls>
          <c:showLegendKey val="0"/>
          <c:showVal val="0"/>
          <c:showCatName val="0"/>
          <c:showSerName val="0"/>
          <c:showPercent val="0"/>
          <c:showBubbleSize val="0"/>
        </c:dLbls>
        <c:gapWidth val="150"/>
        <c:axId val="109509632"/>
        <c:axId val="109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38-4761-A3E1-A25B9220D7FD}"/>
            </c:ext>
          </c:extLst>
        </c:ser>
        <c:dLbls>
          <c:showLegendKey val="0"/>
          <c:showVal val="0"/>
          <c:showCatName val="0"/>
          <c:showSerName val="0"/>
          <c:showPercent val="0"/>
          <c:showBubbleSize val="0"/>
        </c:dLbls>
        <c:marker val="1"/>
        <c:smooth val="0"/>
        <c:axId val="109509632"/>
        <c:axId val="109601920"/>
      </c:lineChart>
      <c:dateAx>
        <c:axId val="109509632"/>
        <c:scaling>
          <c:orientation val="minMax"/>
        </c:scaling>
        <c:delete val="1"/>
        <c:axPos val="b"/>
        <c:numFmt formatCode="ge" sourceLinked="1"/>
        <c:majorTickMark val="none"/>
        <c:minorTickMark val="none"/>
        <c:tickLblPos val="none"/>
        <c:crossAx val="109601920"/>
        <c:crosses val="autoZero"/>
        <c:auto val="1"/>
        <c:lblOffset val="100"/>
        <c:baseTimeUnit val="years"/>
      </c:dateAx>
      <c:valAx>
        <c:axId val="109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D-4766-AB5E-18F8FB78E87A}"/>
            </c:ext>
          </c:extLst>
        </c:ser>
        <c:dLbls>
          <c:showLegendKey val="0"/>
          <c:showVal val="0"/>
          <c:showCatName val="0"/>
          <c:showSerName val="0"/>
          <c:showPercent val="0"/>
          <c:showBubbleSize val="0"/>
        </c:dLbls>
        <c:gapWidth val="150"/>
        <c:axId val="109619072"/>
        <c:axId val="109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D-4766-AB5E-18F8FB78E87A}"/>
            </c:ext>
          </c:extLst>
        </c:ser>
        <c:dLbls>
          <c:showLegendKey val="0"/>
          <c:showVal val="0"/>
          <c:showCatName val="0"/>
          <c:showSerName val="0"/>
          <c:showPercent val="0"/>
          <c:showBubbleSize val="0"/>
        </c:dLbls>
        <c:marker val="1"/>
        <c:smooth val="0"/>
        <c:axId val="109619072"/>
        <c:axId val="109625344"/>
      </c:lineChart>
      <c:dateAx>
        <c:axId val="109619072"/>
        <c:scaling>
          <c:orientation val="minMax"/>
        </c:scaling>
        <c:delete val="1"/>
        <c:axPos val="b"/>
        <c:numFmt formatCode="ge" sourceLinked="1"/>
        <c:majorTickMark val="none"/>
        <c:minorTickMark val="none"/>
        <c:tickLblPos val="none"/>
        <c:crossAx val="109625344"/>
        <c:crosses val="autoZero"/>
        <c:auto val="1"/>
        <c:lblOffset val="100"/>
        <c:baseTimeUnit val="years"/>
      </c:dateAx>
      <c:valAx>
        <c:axId val="109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487.39</c:v>
                </c:pt>
                <c:pt idx="1">
                  <c:v>426.44</c:v>
                </c:pt>
                <c:pt idx="2">
                  <c:v>163.63999999999999</c:v>
                </c:pt>
                <c:pt idx="3">
                  <c:v>164.26</c:v>
                </c:pt>
                <c:pt idx="4" formatCode="#,##0.00;&quot;△&quot;#,##0.00">
                  <c:v>0</c:v>
                </c:pt>
              </c:numCache>
            </c:numRef>
          </c:val>
          <c:extLst>
            <c:ext xmlns:c16="http://schemas.microsoft.com/office/drawing/2014/chart" uri="{C3380CC4-5D6E-409C-BE32-E72D297353CC}">
              <c16:uniqueId val="{00000000-B5CF-41F0-952A-5E49B722A061}"/>
            </c:ext>
          </c:extLst>
        </c:ser>
        <c:dLbls>
          <c:showLegendKey val="0"/>
          <c:showVal val="0"/>
          <c:showCatName val="0"/>
          <c:showSerName val="0"/>
          <c:showPercent val="0"/>
          <c:showBubbleSize val="0"/>
        </c:dLbls>
        <c:gapWidth val="150"/>
        <c:axId val="109984000"/>
        <c:axId val="109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B5CF-41F0-952A-5E49B722A061}"/>
            </c:ext>
          </c:extLst>
        </c:ser>
        <c:dLbls>
          <c:showLegendKey val="0"/>
          <c:showVal val="0"/>
          <c:showCatName val="0"/>
          <c:showSerName val="0"/>
          <c:showPercent val="0"/>
          <c:showBubbleSize val="0"/>
        </c:dLbls>
        <c:marker val="1"/>
        <c:smooth val="0"/>
        <c:axId val="109984000"/>
        <c:axId val="109998464"/>
      </c:lineChart>
      <c:dateAx>
        <c:axId val="109984000"/>
        <c:scaling>
          <c:orientation val="minMax"/>
        </c:scaling>
        <c:delete val="1"/>
        <c:axPos val="b"/>
        <c:numFmt formatCode="ge" sourceLinked="1"/>
        <c:majorTickMark val="none"/>
        <c:minorTickMark val="none"/>
        <c:tickLblPos val="none"/>
        <c:crossAx val="109998464"/>
        <c:crosses val="autoZero"/>
        <c:auto val="1"/>
        <c:lblOffset val="100"/>
        <c:baseTimeUnit val="years"/>
      </c:dateAx>
      <c:valAx>
        <c:axId val="109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70.400000000000006</c:v>
                </c:pt>
                <c:pt idx="1">
                  <c:v>64.81</c:v>
                </c:pt>
                <c:pt idx="2">
                  <c:v>64.739999999999995</c:v>
                </c:pt>
                <c:pt idx="3">
                  <c:v>63.36</c:v>
                </c:pt>
                <c:pt idx="4">
                  <c:v>66.900000000000006</c:v>
                </c:pt>
              </c:numCache>
            </c:numRef>
          </c:val>
          <c:extLst>
            <c:ext xmlns:c16="http://schemas.microsoft.com/office/drawing/2014/chart" uri="{C3380CC4-5D6E-409C-BE32-E72D297353CC}">
              <c16:uniqueId val="{00000000-B4D2-4A39-84BA-4A8EB13631F1}"/>
            </c:ext>
          </c:extLst>
        </c:ser>
        <c:dLbls>
          <c:showLegendKey val="0"/>
          <c:showVal val="0"/>
          <c:showCatName val="0"/>
          <c:showSerName val="0"/>
          <c:showPercent val="0"/>
          <c:showBubbleSize val="0"/>
        </c:dLbls>
        <c:gapWidth val="150"/>
        <c:axId val="110034304"/>
        <c:axId val="1096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B4D2-4A39-84BA-4A8EB13631F1}"/>
            </c:ext>
          </c:extLst>
        </c:ser>
        <c:dLbls>
          <c:showLegendKey val="0"/>
          <c:showVal val="0"/>
          <c:showCatName val="0"/>
          <c:showSerName val="0"/>
          <c:showPercent val="0"/>
          <c:showBubbleSize val="0"/>
        </c:dLbls>
        <c:marker val="1"/>
        <c:smooth val="0"/>
        <c:axId val="110034304"/>
        <c:axId val="109642880"/>
      </c:lineChart>
      <c:dateAx>
        <c:axId val="110034304"/>
        <c:scaling>
          <c:orientation val="minMax"/>
        </c:scaling>
        <c:delete val="1"/>
        <c:axPos val="b"/>
        <c:numFmt formatCode="ge" sourceLinked="1"/>
        <c:majorTickMark val="none"/>
        <c:minorTickMark val="none"/>
        <c:tickLblPos val="none"/>
        <c:crossAx val="109642880"/>
        <c:crosses val="autoZero"/>
        <c:auto val="1"/>
        <c:lblOffset val="100"/>
        <c:baseTimeUnit val="years"/>
      </c:dateAx>
      <c:valAx>
        <c:axId val="1096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155.41</c:v>
                </c:pt>
                <c:pt idx="1">
                  <c:v>186.59</c:v>
                </c:pt>
                <c:pt idx="2">
                  <c:v>186.31</c:v>
                </c:pt>
                <c:pt idx="3">
                  <c:v>187.04</c:v>
                </c:pt>
                <c:pt idx="4">
                  <c:v>180.16</c:v>
                </c:pt>
              </c:numCache>
            </c:numRef>
          </c:val>
          <c:extLst>
            <c:ext xmlns:c16="http://schemas.microsoft.com/office/drawing/2014/chart" uri="{C3380CC4-5D6E-409C-BE32-E72D297353CC}">
              <c16:uniqueId val="{00000000-85B9-4E5B-8152-DD1A854F362D}"/>
            </c:ext>
          </c:extLst>
        </c:ser>
        <c:dLbls>
          <c:showLegendKey val="0"/>
          <c:showVal val="0"/>
          <c:showCatName val="0"/>
          <c:showSerName val="0"/>
          <c:showPercent val="0"/>
          <c:showBubbleSize val="0"/>
        </c:dLbls>
        <c:gapWidth val="150"/>
        <c:axId val="109673088"/>
        <c:axId val="1096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85B9-4E5B-8152-DD1A854F362D}"/>
            </c:ext>
          </c:extLst>
        </c:ser>
        <c:dLbls>
          <c:showLegendKey val="0"/>
          <c:showVal val="0"/>
          <c:showCatName val="0"/>
          <c:showSerName val="0"/>
          <c:showPercent val="0"/>
          <c:showBubbleSize val="0"/>
        </c:dLbls>
        <c:marker val="1"/>
        <c:smooth val="0"/>
        <c:axId val="109673088"/>
        <c:axId val="109687552"/>
      </c:lineChart>
      <c:dateAx>
        <c:axId val="109673088"/>
        <c:scaling>
          <c:orientation val="minMax"/>
        </c:scaling>
        <c:delete val="1"/>
        <c:axPos val="b"/>
        <c:numFmt formatCode="ge" sourceLinked="1"/>
        <c:majorTickMark val="none"/>
        <c:minorTickMark val="none"/>
        <c:tickLblPos val="none"/>
        <c:crossAx val="109687552"/>
        <c:crosses val="autoZero"/>
        <c:auto val="1"/>
        <c:lblOffset val="100"/>
        <c:baseTimeUnit val="years"/>
      </c:dateAx>
      <c:valAx>
        <c:axId val="1096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21" sqref="CA21:CB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三次市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53204</v>
      </c>
      <c r="AM8" s="66"/>
      <c r="AN8" s="66"/>
      <c r="AO8" s="66"/>
      <c r="AP8" s="66"/>
      <c r="AQ8" s="66"/>
      <c r="AR8" s="66"/>
      <c r="AS8" s="66"/>
      <c r="AT8" s="65">
        <f>データ!T6</f>
        <v>778.14</v>
      </c>
      <c r="AU8" s="65"/>
      <c r="AV8" s="65"/>
      <c r="AW8" s="65"/>
      <c r="AX8" s="65"/>
      <c r="AY8" s="65"/>
      <c r="AZ8" s="65"/>
      <c r="BA8" s="65"/>
      <c r="BB8" s="65">
        <f>データ!U6</f>
        <v>68.37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2.15</v>
      </c>
      <c r="Q10" s="65"/>
      <c r="R10" s="65"/>
      <c r="S10" s="65"/>
      <c r="T10" s="65"/>
      <c r="U10" s="65"/>
      <c r="V10" s="65"/>
      <c r="W10" s="65">
        <f>データ!Q6</f>
        <v>100</v>
      </c>
      <c r="X10" s="65"/>
      <c r="Y10" s="65"/>
      <c r="Z10" s="65"/>
      <c r="AA10" s="65"/>
      <c r="AB10" s="65"/>
      <c r="AC10" s="65"/>
      <c r="AD10" s="66">
        <f>データ!R6</f>
        <v>5292</v>
      </c>
      <c r="AE10" s="66"/>
      <c r="AF10" s="66"/>
      <c r="AG10" s="66"/>
      <c r="AH10" s="66"/>
      <c r="AI10" s="66"/>
      <c r="AJ10" s="66"/>
      <c r="AK10" s="2"/>
      <c r="AL10" s="66">
        <f>データ!V6</f>
        <v>1136</v>
      </c>
      <c r="AM10" s="66"/>
      <c r="AN10" s="66"/>
      <c r="AO10" s="66"/>
      <c r="AP10" s="66"/>
      <c r="AQ10" s="66"/>
      <c r="AR10" s="66"/>
      <c r="AS10" s="66"/>
      <c r="AT10" s="65">
        <f>データ!W6</f>
        <v>0.75</v>
      </c>
      <c r="AU10" s="65"/>
      <c r="AV10" s="65"/>
      <c r="AW10" s="65"/>
      <c r="AX10" s="65"/>
      <c r="AY10" s="65"/>
      <c r="AZ10" s="65"/>
      <c r="BA10" s="65"/>
      <c r="BB10" s="65">
        <f>データ!X6</f>
        <v>1514.67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JB08PXAvbAUX6hYWGAf6tmbfxgcL83oc0jTaMZn2HsHHbHReYWQUsMvxebaaKfzOv6gtcEe5oD1UZiKMc9zM/Q==" saltValue="bmmcwtv0+hxNSklKj/Hqp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342092</v>
      </c>
      <c r="D6" s="32">
        <f t="shared" si="3"/>
        <v>47</v>
      </c>
      <c r="E6" s="32">
        <f t="shared" si="3"/>
        <v>18</v>
      </c>
      <c r="F6" s="32">
        <f t="shared" si="3"/>
        <v>0</v>
      </c>
      <c r="G6" s="32">
        <f t="shared" si="3"/>
        <v>0</v>
      </c>
      <c r="H6" s="32" t="str">
        <f t="shared" si="3"/>
        <v>広島県　三次市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2.15</v>
      </c>
      <c r="Q6" s="33">
        <f t="shared" si="3"/>
        <v>100</v>
      </c>
      <c r="R6" s="33">
        <f t="shared" si="3"/>
        <v>5292</v>
      </c>
      <c r="S6" s="33">
        <f t="shared" si="3"/>
        <v>53204</v>
      </c>
      <c r="T6" s="33">
        <f t="shared" si="3"/>
        <v>778.14</v>
      </c>
      <c r="U6" s="33">
        <f t="shared" si="3"/>
        <v>68.37</v>
      </c>
      <c r="V6" s="33">
        <f t="shared" si="3"/>
        <v>1136</v>
      </c>
      <c r="W6" s="33">
        <f t="shared" si="3"/>
        <v>0.75</v>
      </c>
      <c r="X6" s="33">
        <f t="shared" si="3"/>
        <v>1514.67</v>
      </c>
      <c r="Y6" s="34">
        <f>IF(Y7="",NA(),Y7)</f>
        <v>88.71</v>
      </c>
      <c r="Z6" s="34">
        <f t="shared" ref="Z6:AH6" si="4">IF(Z7="",NA(),Z7)</f>
        <v>89.9</v>
      </c>
      <c r="AA6" s="34">
        <f t="shared" si="4"/>
        <v>89.52</v>
      </c>
      <c r="AB6" s="34">
        <f t="shared" si="4"/>
        <v>93.09</v>
      </c>
      <c r="AC6" s="34">
        <f t="shared" si="4"/>
        <v>89.04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487.39</v>
      </c>
      <c r="BG6" s="34">
        <f t="shared" ref="BG6:BO6" si="7">IF(BG7="",NA(),BG7)</f>
        <v>426.44</v>
      </c>
      <c r="BH6" s="34">
        <f t="shared" si="7"/>
        <v>163.63999999999999</v>
      </c>
      <c r="BI6" s="34">
        <f t="shared" si="7"/>
        <v>164.26</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70.400000000000006</v>
      </c>
      <c r="BR6" s="34">
        <f t="shared" ref="BR6:BZ6" si="8">IF(BR7="",NA(),BR7)</f>
        <v>64.81</v>
      </c>
      <c r="BS6" s="34">
        <f t="shared" si="8"/>
        <v>64.739999999999995</v>
      </c>
      <c r="BT6" s="34">
        <f t="shared" si="8"/>
        <v>63.36</v>
      </c>
      <c r="BU6" s="34">
        <f t="shared" si="8"/>
        <v>66.900000000000006</v>
      </c>
      <c r="BV6" s="34">
        <f t="shared" si="8"/>
        <v>58.53</v>
      </c>
      <c r="BW6" s="34">
        <f t="shared" si="8"/>
        <v>57.93</v>
      </c>
      <c r="BX6" s="34">
        <f t="shared" si="8"/>
        <v>57.03</v>
      </c>
      <c r="BY6" s="34">
        <f t="shared" si="8"/>
        <v>66.73</v>
      </c>
      <c r="BZ6" s="34">
        <f t="shared" si="8"/>
        <v>64.78</v>
      </c>
      <c r="CA6" s="33" t="str">
        <f>IF(CA7="","",IF(CA7="-","【-】","【"&amp;SUBSTITUTE(TEXT(CA7,"#,##0.00"),"-","△")&amp;"】"))</f>
        <v>【60.55】</v>
      </c>
      <c r="CB6" s="34">
        <f>IF(CB7="",NA(),CB7)</f>
        <v>155.41</v>
      </c>
      <c r="CC6" s="34">
        <f t="shared" ref="CC6:CK6" si="9">IF(CC7="",NA(),CC7)</f>
        <v>186.59</v>
      </c>
      <c r="CD6" s="34">
        <f t="shared" si="9"/>
        <v>186.31</v>
      </c>
      <c r="CE6" s="34">
        <f t="shared" si="9"/>
        <v>187.04</v>
      </c>
      <c r="CF6" s="34">
        <f t="shared" si="9"/>
        <v>180.16</v>
      </c>
      <c r="CG6" s="34">
        <f t="shared" si="9"/>
        <v>266.57</v>
      </c>
      <c r="CH6" s="34">
        <f t="shared" si="9"/>
        <v>276.93</v>
      </c>
      <c r="CI6" s="34">
        <f t="shared" si="9"/>
        <v>283.73</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96.35</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342092</v>
      </c>
      <c r="D7" s="36">
        <v>47</v>
      </c>
      <c r="E7" s="36">
        <v>18</v>
      </c>
      <c r="F7" s="36">
        <v>0</v>
      </c>
      <c r="G7" s="36">
        <v>0</v>
      </c>
      <c r="H7" s="36" t="s">
        <v>110</v>
      </c>
      <c r="I7" s="36" t="s">
        <v>111</v>
      </c>
      <c r="J7" s="36" t="s">
        <v>112</v>
      </c>
      <c r="K7" s="36" t="s">
        <v>113</v>
      </c>
      <c r="L7" s="36" t="s">
        <v>114</v>
      </c>
      <c r="M7" s="36" t="s">
        <v>115</v>
      </c>
      <c r="N7" s="37" t="s">
        <v>116</v>
      </c>
      <c r="O7" s="37" t="s">
        <v>117</v>
      </c>
      <c r="P7" s="37">
        <v>2.15</v>
      </c>
      <c r="Q7" s="37">
        <v>100</v>
      </c>
      <c r="R7" s="37">
        <v>5292</v>
      </c>
      <c r="S7" s="37">
        <v>53204</v>
      </c>
      <c r="T7" s="37">
        <v>778.14</v>
      </c>
      <c r="U7" s="37">
        <v>68.37</v>
      </c>
      <c r="V7" s="37">
        <v>1136</v>
      </c>
      <c r="W7" s="37">
        <v>0.75</v>
      </c>
      <c r="X7" s="37">
        <v>1514.67</v>
      </c>
      <c r="Y7" s="37">
        <v>88.71</v>
      </c>
      <c r="Z7" s="37">
        <v>89.9</v>
      </c>
      <c r="AA7" s="37">
        <v>89.52</v>
      </c>
      <c r="AB7" s="37">
        <v>93.09</v>
      </c>
      <c r="AC7" s="37">
        <v>89.04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487.39</v>
      </c>
      <c r="BG7" s="37">
        <v>426.44</v>
      </c>
      <c r="BH7" s="37">
        <v>163.63999999999999</v>
      </c>
      <c r="BI7" s="37">
        <v>164.26</v>
      </c>
      <c r="BJ7" s="37">
        <v>0</v>
      </c>
      <c r="BK7" s="37">
        <v>446.63</v>
      </c>
      <c r="BL7" s="37">
        <v>416.91</v>
      </c>
      <c r="BM7" s="37">
        <v>392.19</v>
      </c>
      <c r="BN7" s="37">
        <v>248.44</v>
      </c>
      <c r="BO7" s="37">
        <v>244.85</v>
      </c>
      <c r="BP7" s="37">
        <v>329.28</v>
      </c>
      <c r="BQ7" s="37">
        <v>70.400000000000006</v>
      </c>
      <c r="BR7" s="37">
        <v>64.81</v>
      </c>
      <c r="BS7" s="37">
        <v>64.739999999999995</v>
      </c>
      <c r="BT7" s="37">
        <v>63.36</v>
      </c>
      <c r="BU7" s="37">
        <v>66.900000000000006</v>
      </c>
      <c r="BV7" s="37">
        <v>58.53</v>
      </c>
      <c r="BW7" s="37">
        <v>57.93</v>
      </c>
      <c r="BX7" s="37">
        <v>57.03</v>
      </c>
      <c r="BY7" s="37">
        <v>66.73</v>
      </c>
      <c r="BZ7" s="37">
        <v>64.78</v>
      </c>
      <c r="CA7" s="37">
        <v>60.55</v>
      </c>
      <c r="CB7" s="37">
        <v>155.41</v>
      </c>
      <c r="CC7" s="37">
        <v>186.59</v>
      </c>
      <c r="CD7" s="37">
        <v>186.31</v>
      </c>
      <c r="CE7" s="37">
        <v>187.04</v>
      </c>
      <c r="CF7" s="37">
        <v>180.16</v>
      </c>
      <c r="CG7" s="37">
        <v>266.57</v>
      </c>
      <c r="CH7" s="37">
        <v>276.93</v>
      </c>
      <c r="CI7" s="37">
        <v>283.73</v>
      </c>
      <c r="CJ7" s="37">
        <v>241.29</v>
      </c>
      <c r="CK7" s="37">
        <v>250.21</v>
      </c>
      <c r="CL7" s="37">
        <v>269.12</v>
      </c>
      <c r="CM7" s="37">
        <v>100</v>
      </c>
      <c r="CN7" s="37">
        <v>100</v>
      </c>
      <c r="CO7" s="37">
        <v>100</v>
      </c>
      <c r="CP7" s="37">
        <v>100</v>
      </c>
      <c r="CQ7" s="37">
        <v>100</v>
      </c>
      <c r="CR7" s="37">
        <v>58.06</v>
      </c>
      <c r="CS7" s="37">
        <v>59.08</v>
      </c>
      <c r="CT7" s="37">
        <v>58.25</v>
      </c>
      <c r="CU7" s="37">
        <v>61.94</v>
      </c>
      <c r="CV7" s="37">
        <v>61.79</v>
      </c>
      <c r="CW7" s="37">
        <v>59.35</v>
      </c>
      <c r="CX7" s="37">
        <v>100</v>
      </c>
      <c r="CY7" s="37">
        <v>100</v>
      </c>
      <c r="CZ7" s="37">
        <v>96.35</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s.yokoyama3622</cp:lastModifiedBy>
  <cp:lastPrinted>2019-02-08T06:07:30Z</cp:lastPrinted>
  <dcterms:created xsi:type="dcterms:W3CDTF">2018-12-03T09:40:55Z</dcterms:created>
  <dcterms:modified xsi:type="dcterms:W3CDTF">2019-03-04T06:28:06Z</dcterms:modified>
  <cp:category/>
</cp:coreProperties>
</file>