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<sst xmlns="http://schemas.openxmlformats.org/spreadsheetml/2006/main" count="217" uniqueCount="107">
  <si>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</si>
  <si>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</si>
  <si>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</si>
  <si>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</si>
  <si>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</si>
  <si>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</si>
  <si>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</si>
  <si>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</si>
  <si>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</si>
  <si>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</si>
  <si>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</si>
  <si>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</si>
  <si>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</si>
  <si>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</si>
  <si>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</si>
  <si>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</si>
  <si>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</si>
  <si>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</si>
  <si>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</si>
  <si>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</si>
  <si>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</si>
  <si>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</si>
  <si>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</si>
  <si>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</si>
  <si>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</si>
  <si>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</si>
  <si>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</si>
  <si>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</si>
  <si>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</si>
  <si>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</si>
  <si>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</si>
  <si>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</si>
  <si>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</si>
  <si>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</si>
  <si>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</si>
  <si>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</si>
  <si>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</si>
  <si>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</si>
  <si>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</si>
  <si>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</si>
  <si>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</si>
  <si>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</si>
  <si>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</si>
  <si>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</si>
  <si>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</si>
  <si>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</si>
  <si>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</si>
  <si>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</si>
  <si>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</si>
  <si>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</si>
  <si>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</si>
  <si>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</si>
  <si>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</si>
  <si>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</si>
  <si>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</si>
  <si>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</si>
  <si>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</si>
  <si>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</si>
  <si>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</si>
  <si>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</si>
  <si>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</si>
  <si>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</si>
  <si>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</si>
  <si>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</si>
  <si>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</si>
  <si>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</si>
  <si>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</si>
  <si>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</si>
  <si>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</si>
  <si>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</si>
  <si>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</si>
  <si>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</si>
  <si>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</si>
  <si>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</si>
  <si>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</si>
  <si>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</si>
  <si>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</si>
  <si>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</si>
  <si>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</si>
  <si>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</si>
  <si>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</si>
  <si>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</si>
  <si>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</si>
  <si>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</si>
  <si>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</si>
  <si>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</si>
  <si>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</si>
  <si>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</si>
  <si>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</si>
  <si>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</si>
  <si>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</si>
  <si>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</si>
  <si>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</si>
  <si>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</si>
  <si>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</si>
  <si>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</si>
  <si>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</si>
  <si>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</si>
  <si>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</si>
  <si>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</si>
  <si>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</si>
  <si>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</si>
  <si>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</si>
  <si>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</si>
  <si>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２８年度中の簡易水道事業の水道事業への統合を踏まえ，現在策定中のアセットマネジメント（資産管理）計画等に基づき，経営の健全化に向けて，水道使用料の統一化，料金改定も含めた適正な料金設定と計画的な施設更新などを取り入れた将来的な財政計画を立てる必要がある。</t>
    <rPh sb="0" eb="2">
      <t>ヘイセイ</t>
    </rPh>
    <rPh sb="4" eb="6">
      <t>ネンド</t>
    </rPh>
    <rPh sb="6" eb="7">
      <t>チュウ</t>
    </rPh>
    <rPh sb="8" eb="10">
      <t>カンイ</t>
    </rPh>
    <rPh sb="10" eb="12">
      <t>スイドウ</t>
    </rPh>
    <rPh sb="12" eb="14">
      <t>ジギョウ</t>
    </rPh>
    <rPh sb="15" eb="17">
      <t>スイドウ</t>
    </rPh>
    <rPh sb="17" eb="19">
      <t>ジギョウ</t>
    </rPh>
    <rPh sb="21" eb="23">
      <t>トウゴウ</t>
    </rPh>
    <rPh sb="24" eb="25">
      <t>フ</t>
    </rPh>
    <rPh sb="28" eb="30">
      <t>ゲンザイ</t>
    </rPh>
    <rPh sb="30" eb="32">
      <t>サクテイ</t>
    </rPh>
    <rPh sb="32" eb="33">
      <t>チュウ</t>
    </rPh>
    <rPh sb="45" eb="47">
      <t>シサン</t>
    </rPh>
    <rPh sb="47" eb="49">
      <t>カンリ</t>
    </rPh>
    <rPh sb="50" eb="52">
      <t>ケイカク</t>
    </rPh>
    <rPh sb="52" eb="53">
      <t>トウ</t>
    </rPh>
    <rPh sb="54" eb="55">
      <t>モト</t>
    </rPh>
    <rPh sb="58" eb="60">
      <t>ケイエイ</t>
    </rPh>
    <rPh sb="61" eb="64">
      <t>ケンゼンカ</t>
    </rPh>
    <rPh sb="65" eb="66">
      <t>ム</t>
    </rPh>
    <rPh sb="69" eb="71">
      <t>スイドウ</t>
    </rPh>
    <rPh sb="71" eb="74">
      <t>シヨウリョウ</t>
    </rPh>
    <rPh sb="75" eb="77">
      <t>トウイツ</t>
    </rPh>
    <rPh sb="77" eb="78">
      <t>カ</t>
    </rPh>
    <rPh sb="79" eb="81">
      <t>リョウキン</t>
    </rPh>
    <rPh sb="81" eb="83">
      <t>カイテイ</t>
    </rPh>
    <rPh sb="84" eb="85">
      <t>フク</t>
    </rPh>
    <rPh sb="87" eb="89">
      <t>テキセイ</t>
    </rPh>
    <rPh sb="90" eb="92">
      <t>リョウキン</t>
    </rPh>
    <rPh sb="92" eb="94">
      <t>セッテイ</t>
    </rPh>
    <rPh sb="95" eb="98">
      <t>ケイカクテキ</t>
    </rPh>
    <rPh sb="99" eb="101">
      <t>シセツ</t>
    </rPh>
    <rPh sb="101" eb="103">
      <t>コウシン</t>
    </rPh>
    <rPh sb="106" eb="107">
      <t>ト</t>
    </rPh>
    <rPh sb="108" eb="109">
      <t>イ</t>
    </rPh>
    <rPh sb="111" eb="114">
      <t>ショウライテキ</t>
    </rPh>
    <rPh sb="115" eb="117">
      <t>ザイセイ</t>
    </rPh>
    <rPh sb="117" eb="119">
      <t>ケイカク</t>
    </rPh>
    <rPh sb="120" eb="121">
      <t>タ</t>
    </rPh>
    <rPh sb="123" eb="125">
      <t>ヒツヨウ</t>
    </rPh>
    <phoneticPr fontId="4"/>
  </si>
  <si>
    <t>新会計制度の導入により減価償却方法を変更したため減価償却率が上がったが，適正な老朽化度合を把握できるようになった。管路については，法定耐用年数を超えたものが全体の約１０％を占め，有収率の向上のため更新する必要がある。更新にあたっては耐震性のある災害に強い管種を選定する必要がある。また，浄水場や配水池などの施設も老朽化が進んでおり，計画的な更新をしていく必要がある。</t>
    <rPh sb="0" eb="1">
      <t>シン</t>
    </rPh>
    <rPh sb="1" eb="3">
      <t>カイケイ</t>
    </rPh>
    <rPh sb="3" eb="5">
      <t>セイド</t>
    </rPh>
    <rPh sb="6" eb="8">
      <t>ドウニュウ</t>
    </rPh>
    <rPh sb="11" eb="13">
      <t>ゲンカ</t>
    </rPh>
    <rPh sb="13" eb="15">
      <t>ショウキャク</t>
    </rPh>
    <rPh sb="15" eb="17">
      <t>ホウホウ</t>
    </rPh>
    <rPh sb="18" eb="20">
      <t>ヘンコウ</t>
    </rPh>
    <rPh sb="24" eb="26">
      <t>ゲンカ</t>
    </rPh>
    <rPh sb="26" eb="28">
      <t>ショウキャク</t>
    </rPh>
    <rPh sb="28" eb="29">
      <t>リツ</t>
    </rPh>
    <rPh sb="30" eb="31">
      <t>ア</t>
    </rPh>
    <rPh sb="36" eb="38">
      <t>テキセイ</t>
    </rPh>
    <rPh sb="39" eb="42">
      <t>ロウキュウカ</t>
    </rPh>
    <rPh sb="42" eb="44">
      <t>ドアイ</t>
    </rPh>
    <rPh sb="45" eb="47">
      <t>ハアク</t>
    </rPh>
    <rPh sb="57" eb="59">
      <t>カンロ</t>
    </rPh>
    <rPh sb="65" eb="67">
      <t>ホウテイ</t>
    </rPh>
    <rPh sb="67" eb="69">
      <t>タイヨウ</t>
    </rPh>
    <rPh sb="69" eb="71">
      <t>ネンスウ</t>
    </rPh>
    <rPh sb="72" eb="73">
      <t>コ</t>
    </rPh>
    <rPh sb="78" eb="80">
      <t>ゼンタイ</t>
    </rPh>
    <rPh sb="81" eb="82">
      <t>ヤク</t>
    </rPh>
    <rPh sb="86" eb="87">
      <t>シ</t>
    </rPh>
    <rPh sb="89" eb="91">
      <t>ユウシュウ</t>
    </rPh>
    <rPh sb="91" eb="92">
      <t>リツ</t>
    </rPh>
    <rPh sb="93" eb="95">
      <t>コウジョウ</t>
    </rPh>
    <rPh sb="98" eb="100">
      <t>コウシン</t>
    </rPh>
    <rPh sb="102" eb="104">
      <t>ヒツヨウ</t>
    </rPh>
    <rPh sb="108" eb="110">
      <t>コウシン</t>
    </rPh>
    <rPh sb="116" eb="118">
      <t>タイシン</t>
    </rPh>
    <rPh sb="118" eb="119">
      <t>セイ</t>
    </rPh>
    <rPh sb="127" eb="129">
      <t>カンシュ</t>
    </rPh>
    <rPh sb="130" eb="132">
      <t>センテイ</t>
    </rPh>
    <rPh sb="134" eb="136">
      <t>ヒツヨウ</t>
    </rPh>
    <rPh sb="143" eb="146">
      <t>ジョウスイジョウ</t>
    </rPh>
    <rPh sb="147" eb="150">
      <t>ハイスイチ</t>
    </rPh>
    <rPh sb="153" eb="155">
      <t>シセツ</t>
    </rPh>
    <rPh sb="156" eb="159">
      <t>ロウキュウカ</t>
    </rPh>
    <rPh sb="160" eb="161">
      <t>スス</t>
    </rPh>
    <rPh sb="166" eb="168">
      <t>ケイカク</t>
    </rPh>
    <rPh sb="168" eb="169">
      <t>テキ</t>
    </rPh>
    <rPh sb="170" eb="172">
      <t>コウシン</t>
    </rPh>
    <rPh sb="177" eb="179">
      <t>ヒツヨウ</t>
    </rPh>
    <phoneticPr fontId="4"/>
  </si>
  <si>
    <t>①⑤単年度収支は黒字を維持しているが，料金回収率は１００％を大幅に下回っており，他会計補助金など給水収益以外の収入の依存度が高い。更なる経費節減に努めるとともに，料金改定など適正な料金収入の確保が必要と考える。また，給水収益の増加につながる接続率の向上に向けた加入促進の更なる強化が必要である。
③新会計制度の導入により１年以内に支払うべき債務に企業債が加わったため悪化しているように見えるが，１００％を大きく超えており支払能力はあると考える。
④全国・類似団体の平均値と比べかなり高い。料金改定も含めた適正な料金設定を行うとともに，企業債の増加につながる新規拡張事業は慎重に判断する必要がある。
⑥全国・類似団体の平均値と比べ高く，原因は給水区域が中山間地域特有の高低差の地形に加え，住宅が散在しているためと考える。料金改定及び投資の効率化，更なる経費節減に努める必要がある。
⑦全国・類似団体の平均値と比べ高い。施設の効率性は保たれている。
⑧有収率の低下については，末端排水が必要な地形への拡張や漏水量の多さが原因と考える。老朽管更新など漏水対策事業の推進や新規拡張事業を慎重に判断する必要がある。</t>
    <rPh sb="2" eb="5">
      <t>タンネンド</t>
    </rPh>
    <rPh sb="5" eb="7">
      <t>シュウシ</t>
    </rPh>
    <rPh sb="8" eb="10">
      <t>クロジ</t>
    </rPh>
    <rPh sb="11" eb="13">
      <t>イジ</t>
    </rPh>
    <rPh sb="19" eb="21">
      <t>リョウキン</t>
    </rPh>
    <rPh sb="21" eb="23">
      <t>カイシュウ</t>
    </rPh>
    <rPh sb="23" eb="24">
      <t>リツ</t>
    </rPh>
    <rPh sb="30" eb="32">
      <t>オオハバ</t>
    </rPh>
    <rPh sb="33" eb="35">
      <t>シタマワ</t>
    </rPh>
    <rPh sb="40" eb="41">
      <t>タ</t>
    </rPh>
    <rPh sb="41" eb="43">
      <t>カイケイ</t>
    </rPh>
    <rPh sb="43" eb="46">
      <t>ホジョキン</t>
    </rPh>
    <rPh sb="48" eb="50">
      <t>キュウスイ</t>
    </rPh>
    <rPh sb="50" eb="52">
      <t>シュウエキ</t>
    </rPh>
    <rPh sb="52" eb="54">
      <t>イガイ</t>
    </rPh>
    <rPh sb="55" eb="57">
      <t>シュウニュウ</t>
    </rPh>
    <rPh sb="58" eb="61">
      <t>イゾンド</t>
    </rPh>
    <rPh sb="62" eb="63">
      <t>タカ</t>
    </rPh>
    <rPh sb="149" eb="150">
      <t>シン</t>
    </rPh>
    <rPh sb="150" eb="152">
      <t>カイケイ</t>
    </rPh>
    <rPh sb="152" eb="154">
      <t>セイド</t>
    </rPh>
    <rPh sb="155" eb="157">
      <t>ドウニュウ</t>
    </rPh>
    <rPh sb="162" eb="164">
      <t>イナイ</t>
    </rPh>
    <rPh sb="165" eb="167">
      <t>シハラ</t>
    </rPh>
    <rPh sb="170" eb="172">
      <t>サイム</t>
    </rPh>
    <rPh sb="173" eb="175">
      <t>キギョウ</t>
    </rPh>
    <rPh sb="175" eb="176">
      <t>サイ</t>
    </rPh>
    <rPh sb="177" eb="178">
      <t>クワ</t>
    </rPh>
    <rPh sb="183" eb="185">
      <t>アッカ</t>
    </rPh>
    <rPh sb="192" eb="193">
      <t>ミ</t>
    </rPh>
    <rPh sb="202" eb="203">
      <t>オオ</t>
    </rPh>
    <rPh sb="205" eb="206">
      <t>コ</t>
    </rPh>
    <rPh sb="210" eb="212">
      <t>シハライ</t>
    </rPh>
    <rPh sb="212" eb="214">
      <t>ノウリョク</t>
    </rPh>
    <rPh sb="218" eb="219">
      <t>カンガ</t>
    </rPh>
    <rPh sb="224" eb="226">
      <t>ゼンコク</t>
    </rPh>
    <rPh sb="227" eb="229">
      <t>ルイジ</t>
    </rPh>
    <rPh sb="229" eb="231">
      <t>ダンタイ</t>
    </rPh>
    <rPh sb="232" eb="235">
      <t>ヘイキンチ</t>
    </rPh>
    <rPh sb="236" eb="237">
      <t>クラ</t>
    </rPh>
    <rPh sb="241" eb="242">
      <t>タカ</t>
    </rPh>
    <rPh sb="244" eb="246">
      <t>リョウキン</t>
    </rPh>
    <rPh sb="246" eb="248">
      <t>カイテイ</t>
    </rPh>
    <rPh sb="260" eb="261">
      <t>オコナ</t>
    </rPh>
    <rPh sb="267" eb="269">
      <t>キギョウ</t>
    </rPh>
    <rPh sb="269" eb="270">
      <t>サイ</t>
    </rPh>
    <rPh sb="271" eb="273">
      <t>ゾウカ</t>
    </rPh>
    <rPh sb="278" eb="280">
      <t>シンキ</t>
    </rPh>
    <rPh sb="280" eb="282">
      <t>カクチョウ</t>
    </rPh>
    <rPh sb="282" eb="284">
      <t>ジギョウ</t>
    </rPh>
    <rPh sb="285" eb="287">
      <t>シンチョウ</t>
    </rPh>
    <rPh sb="288" eb="290">
      <t>ハンダン</t>
    </rPh>
    <rPh sb="292" eb="294">
      <t>ヒツヨウ</t>
    </rPh>
    <rPh sb="300" eb="302">
      <t>ゼンコク</t>
    </rPh>
    <rPh sb="303" eb="305">
      <t>ルイジ</t>
    </rPh>
    <rPh sb="305" eb="307">
      <t>ダンタイ</t>
    </rPh>
    <rPh sb="308" eb="311">
      <t>ヘイキンチ</t>
    </rPh>
    <rPh sb="312" eb="313">
      <t>クラ</t>
    </rPh>
    <rPh sb="314" eb="315">
      <t>タカ</t>
    </rPh>
    <rPh sb="317" eb="319">
      <t>ゲンイン</t>
    </rPh>
    <rPh sb="320" eb="322">
      <t>キュウスイ</t>
    </rPh>
    <rPh sb="322" eb="324">
      <t>クイキ</t>
    </rPh>
    <rPh sb="325" eb="328">
      <t>チュウサンカン</t>
    </rPh>
    <rPh sb="328" eb="330">
      <t>チイキ</t>
    </rPh>
    <rPh sb="330" eb="332">
      <t>トクユウ</t>
    </rPh>
    <rPh sb="333" eb="336">
      <t>コウテイサ</t>
    </rPh>
    <rPh sb="337" eb="339">
      <t>チケイ</t>
    </rPh>
    <rPh sb="340" eb="341">
      <t>クワ</t>
    </rPh>
    <rPh sb="343" eb="345">
      <t>ジュウタク</t>
    </rPh>
    <rPh sb="346" eb="348">
      <t>サンザイ</t>
    </rPh>
    <rPh sb="355" eb="356">
      <t>カンガ</t>
    </rPh>
    <rPh sb="359" eb="361">
      <t>リョウキン</t>
    </rPh>
    <rPh sb="361" eb="363">
      <t>カイテイ</t>
    </rPh>
    <rPh sb="363" eb="364">
      <t>オヨ</t>
    </rPh>
    <rPh sb="365" eb="367">
      <t>トウシ</t>
    </rPh>
    <rPh sb="368" eb="371">
      <t>コウリツカ</t>
    </rPh>
    <rPh sb="372" eb="373">
      <t>サラ</t>
    </rPh>
    <rPh sb="375" eb="377">
      <t>ケイヒ</t>
    </rPh>
    <rPh sb="377" eb="379">
      <t>セツゲン</t>
    </rPh>
    <rPh sb="380" eb="381">
      <t>ツト</t>
    </rPh>
    <rPh sb="383" eb="385">
      <t>ヒツヨウ</t>
    </rPh>
    <rPh sb="408" eb="410">
      <t>シセツ</t>
    </rPh>
    <rPh sb="411" eb="414">
      <t>コウリツセイ</t>
    </rPh>
    <rPh sb="415" eb="416">
      <t>タモ</t>
    </rPh>
    <rPh sb="424" eb="426">
      <t>ユウシュウ</t>
    </rPh>
    <rPh sb="426" eb="427">
      <t>リツ</t>
    </rPh>
    <rPh sb="428" eb="430">
      <t>テイカ</t>
    </rPh>
    <rPh sb="436" eb="438">
      <t>マッタン</t>
    </rPh>
    <rPh sb="465" eb="467">
      <t>ロウキュウ</t>
    </rPh>
    <rPh sb="467" eb="468">
      <t>カン</t>
    </rPh>
    <rPh sb="468" eb="470">
      <t>コウシン</t>
    </rPh>
    <rPh sb="472" eb="474">
      <t>ロウスイ</t>
    </rPh>
    <rPh sb="474" eb="476">
      <t>タイサク</t>
    </rPh>
    <rPh sb="476" eb="478">
      <t>ジギョウ</t>
    </rPh>
    <rPh sb="479" eb="481">
      <t>スイシン</t>
    </rPh>
    <rPh sb="496" eb="4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</si>
</sst>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0.18</c:v>
                </c:pt>
                <c:pt idx="1">
                  <c:v>1.1299999999999999</c:v>
                </c:pt>
                <c:pt idx="2">
                  <c:v>0.11</c:v>
                </c:pt>
                <c:pt idx="3">
                  <c:v>0.41</c:v>
                </c:pt>
                <c:pt idx="4">
                  <c:v>0.48</c:v>
                </c:pt>
              </c:numCache>
            </c:numRef>
          </c:val>
        </c:ser>
        <c:dLbls>
          <c:showLegendKey val="0"/>
          <c:showVal val="0"/>
          <c:showCatName val="0"/>
          <c:showSerName val="0"/>
          <c:showPercent val="0"/>
          <c:showBubbleSize val="0"/>
        </c:dLbls>
        <c:gapWidth val="150"/>
        <c:axId val="132002560"/>
        <c:axId val="1320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132002560"/>
        <c:axId val="132011136"/>
      </c:lineChart>
      <c:dateAx>
        <c:axId val="132002560"/>
        <c:scaling>
          <c:orientation val="minMax"/>
        </c:scaling>
        <c:delete val="1"/>
        <c:axPos val="b"/>
        <c:numFmt formatCode="ge" sourceLinked="1"/>
        <c:majorTickMark val="none"/>
        <c:minorTickMark val="none"/>
        <c:tickLblPos val="none"/>
        <c:crossAx val="132011136"/>
        <c:crosses val="autoZero"/>
        <c:auto val="1"/>
        <c:lblOffset val="100"/>
        <c:baseTimeUnit val="years"/>
      </c:dateAx>
      <c:valAx>
        <c:axId val="13201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68.319999999999993</c:v>
                </c:pt>
                <c:pt idx="1">
                  <c:v>68.349999999999994</c:v>
                </c:pt>
                <c:pt idx="2">
                  <c:v>70.95</c:v>
                </c:pt>
                <c:pt idx="3">
                  <c:v>69.7</c:v>
                </c:pt>
                <c:pt idx="4">
                  <c:v>69.59</c:v>
                </c:pt>
              </c:numCache>
            </c:numRef>
          </c:val>
        </c:ser>
        <c:dLbls>
          <c:showLegendKey val="0"/>
          <c:showVal val="0"/>
          <c:showCatName val="0"/>
          <c:showSerName val="0"/>
          <c:showPercent val="0"/>
          <c:showBubbleSize val="0"/>
        </c:dLbls>
        <c:gapWidth val="150"/>
        <c:axId val="135572864"/>
        <c:axId val="13558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135572864"/>
        <c:axId val="135587328"/>
      </c:lineChart>
      <c:dateAx>
        <c:axId val="135572864"/>
        <c:scaling>
          <c:orientation val="minMax"/>
        </c:scaling>
        <c:delete val="1"/>
        <c:axPos val="b"/>
        <c:numFmt formatCode="ge" sourceLinked="1"/>
        <c:majorTickMark val="none"/>
        <c:minorTickMark val="none"/>
        <c:tickLblPos val="none"/>
        <c:crossAx val="135587328"/>
        <c:crosses val="autoZero"/>
        <c:auto val="1"/>
        <c:lblOffset val="100"/>
        <c:baseTimeUnit val="years"/>
      </c:dateAx>
      <c:valAx>
        <c:axId val="1355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88.05</c:v>
                </c:pt>
                <c:pt idx="1">
                  <c:v>86.66</c:v>
                </c:pt>
                <c:pt idx="2">
                  <c:v>84.67</c:v>
                </c:pt>
                <c:pt idx="3">
                  <c:v>83.37</c:v>
                </c:pt>
                <c:pt idx="4">
                  <c:v>82.6</c:v>
                </c:pt>
              </c:numCache>
            </c:numRef>
          </c:val>
        </c:ser>
        <c:dLbls>
          <c:showLegendKey val="0"/>
          <c:showVal val="0"/>
          <c:showCatName val="0"/>
          <c:showSerName val="0"/>
          <c:showPercent val="0"/>
          <c:showBubbleSize val="0"/>
        </c:dLbls>
        <c:gapWidth val="150"/>
        <c:axId val="134155264"/>
        <c:axId val="1341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134155264"/>
        <c:axId val="134182016"/>
      </c:lineChart>
      <c:dateAx>
        <c:axId val="134155264"/>
        <c:scaling>
          <c:orientation val="minMax"/>
        </c:scaling>
        <c:delete val="1"/>
        <c:axPos val="b"/>
        <c:numFmt formatCode="ge" sourceLinked="1"/>
        <c:majorTickMark val="none"/>
        <c:minorTickMark val="none"/>
        <c:tickLblPos val="none"/>
        <c:crossAx val="134182016"/>
        <c:crosses val="autoZero"/>
        <c:auto val="1"/>
        <c:lblOffset val="100"/>
        <c:baseTimeUnit val="years"/>
      </c:dateAx>
      <c:valAx>
        <c:axId val="1341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5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101.91</c:v>
                </c:pt>
                <c:pt idx="1">
                  <c:v>101.17</c:v>
                </c:pt>
                <c:pt idx="2">
                  <c:v>101.86</c:v>
                </c:pt>
                <c:pt idx="3">
                  <c:v>100.66</c:v>
                </c:pt>
                <c:pt idx="4">
                  <c:v>101.03</c:v>
                </c:pt>
              </c:numCache>
            </c:numRef>
          </c:val>
        </c:ser>
        <c:dLbls>
          <c:showLegendKey val="0"/>
          <c:showVal val="0"/>
          <c:showCatName val="0"/>
          <c:showSerName val="0"/>
          <c:showPercent val="0"/>
          <c:showBubbleSize val="0"/>
        </c:dLbls>
        <c:gapWidth val="150"/>
        <c:axId val="132856448"/>
        <c:axId val="13285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132856448"/>
        <c:axId val="132858624"/>
      </c:lineChart>
      <c:dateAx>
        <c:axId val="132856448"/>
        <c:scaling>
          <c:orientation val="minMax"/>
        </c:scaling>
        <c:delete val="1"/>
        <c:axPos val="b"/>
        <c:numFmt formatCode="ge" sourceLinked="1"/>
        <c:majorTickMark val="none"/>
        <c:minorTickMark val="none"/>
        <c:tickLblPos val="none"/>
        <c:crossAx val="132858624"/>
        <c:crosses val="autoZero"/>
        <c:auto val="1"/>
        <c:lblOffset val="100"/>
        <c:baseTimeUnit val="years"/>
      </c:dateAx>
      <c:valAx>
        <c:axId val="132858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85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25.9</c:v>
                </c:pt>
                <c:pt idx="1">
                  <c:v>26.77</c:v>
                </c:pt>
                <c:pt idx="2">
                  <c:v>27.36</c:v>
                </c:pt>
                <c:pt idx="3">
                  <c:v>28.07</c:v>
                </c:pt>
                <c:pt idx="4">
                  <c:v>41.67</c:v>
                </c:pt>
              </c:numCache>
            </c:numRef>
          </c:val>
        </c:ser>
        <c:dLbls>
          <c:showLegendKey val="0"/>
          <c:showVal val="0"/>
          <c:showCatName val="0"/>
          <c:showSerName val="0"/>
          <c:showPercent val="0"/>
          <c:showBubbleSize val="0"/>
        </c:dLbls>
        <c:gapWidth val="150"/>
        <c:axId val="132892928"/>
        <c:axId val="1329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132892928"/>
        <c:axId val="132903296"/>
      </c:lineChart>
      <c:dateAx>
        <c:axId val="132892928"/>
        <c:scaling>
          <c:orientation val="minMax"/>
        </c:scaling>
        <c:delete val="1"/>
        <c:axPos val="b"/>
        <c:numFmt formatCode="ge" sourceLinked="1"/>
        <c:majorTickMark val="none"/>
        <c:minorTickMark val="none"/>
        <c:tickLblPos val="none"/>
        <c:crossAx val="132903296"/>
        <c:crosses val="autoZero"/>
        <c:auto val="1"/>
        <c:lblOffset val="100"/>
        <c:baseTimeUnit val="years"/>
      </c:dateAx>
      <c:valAx>
        <c:axId val="1329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8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12.76</c:v>
                </c:pt>
                <c:pt idx="1">
                  <c:v>9.98</c:v>
                </c:pt>
                <c:pt idx="2">
                  <c:v>10.57</c:v>
                </c:pt>
                <c:pt idx="3">
                  <c:v>11.08</c:v>
                </c:pt>
                <c:pt idx="4">
                  <c:v>10.78</c:v>
                </c:pt>
              </c:numCache>
            </c:numRef>
          </c:val>
        </c:ser>
        <c:dLbls>
          <c:showLegendKey val="0"/>
          <c:showVal val="0"/>
          <c:showCatName val="0"/>
          <c:showSerName val="0"/>
          <c:showPercent val="0"/>
          <c:showBubbleSize val="0"/>
        </c:dLbls>
        <c:gapWidth val="150"/>
        <c:axId val="132921216"/>
        <c:axId val="1329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132921216"/>
        <c:axId val="132935680"/>
      </c:lineChart>
      <c:dateAx>
        <c:axId val="132921216"/>
        <c:scaling>
          <c:orientation val="minMax"/>
        </c:scaling>
        <c:delete val="1"/>
        <c:axPos val="b"/>
        <c:numFmt formatCode="ge" sourceLinked="1"/>
        <c:majorTickMark val="none"/>
        <c:minorTickMark val="none"/>
        <c:tickLblPos val="none"/>
        <c:crossAx val="132935680"/>
        <c:crosses val="autoZero"/>
        <c:auto val="1"/>
        <c:lblOffset val="100"/>
        <c:baseTimeUnit val="years"/>
      </c:dateAx>
      <c:valAx>
        <c:axId val="1329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2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2970368"/>
        <c:axId val="1329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132970368"/>
        <c:axId val="132976640"/>
      </c:lineChart>
      <c:dateAx>
        <c:axId val="132970368"/>
        <c:scaling>
          <c:orientation val="minMax"/>
        </c:scaling>
        <c:delete val="1"/>
        <c:axPos val="b"/>
        <c:numFmt formatCode="ge" sourceLinked="1"/>
        <c:majorTickMark val="none"/>
        <c:minorTickMark val="none"/>
        <c:tickLblPos val="none"/>
        <c:crossAx val="132976640"/>
        <c:crosses val="autoZero"/>
        <c:auto val="1"/>
        <c:lblOffset val="100"/>
        <c:baseTimeUnit val="years"/>
      </c:dateAx>
      <c:valAx>
        <c:axId val="132976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9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607.89</c:v>
                </c:pt>
                <c:pt idx="1">
                  <c:v>638.69000000000005</c:v>
                </c:pt>
                <c:pt idx="2">
                  <c:v>669.72</c:v>
                </c:pt>
                <c:pt idx="3">
                  <c:v>1022.25</c:v>
                </c:pt>
                <c:pt idx="4">
                  <c:v>234.57</c:v>
                </c:pt>
              </c:numCache>
            </c:numRef>
          </c:val>
        </c:ser>
        <c:dLbls>
          <c:showLegendKey val="0"/>
          <c:showVal val="0"/>
          <c:showCatName val="0"/>
          <c:showSerName val="0"/>
          <c:showPercent val="0"/>
          <c:showBubbleSize val="0"/>
        </c:dLbls>
        <c:gapWidth val="150"/>
        <c:axId val="133006848"/>
        <c:axId val="13300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133006848"/>
        <c:axId val="133008768"/>
      </c:lineChart>
      <c:dateAx>
        <c:axId val="133006848"/>
        <c:scaling>
          <c:orientation val="minMax"/>
        </c:scaling>
        <c:delete val="1"/>
        <c:axPos val="b"/>
        <c:numFmt formatCode="ge" sourceLinked="1"/>
        <c:majorTickMark val="none"/>
        <c:minorTickMark val="none"/>
        <c:tickLblPos val="none"/>
        <c:crossAx val="133008768"/>
        <c:crosses val="autoZero"/>
        <c:auto val="1"/>
        <c:lblOffset val="100"/>
        <c:baseTimeUnit val="years"/>
      </c:dateAx>
      <c:valAx>
        <c:axId val="13300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300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995.71</c:v>
                </c:pt>
                <c:pt idx="1">
                  <c:v>997.13</c:v>
                </c:pt>
                <c:pt idx="2">
                  <c:v>979.27</c:v>
                </c:pt>
                <c:pt idx="3">
                  <c:v>988.81</c:v>
                </c:pt>
                <c:pt idx="4">
                  <c:v>989.69</c:v>
                </c:pt>
              </c:numCache>
            </c:numRef>
          </c:val>
        </c:ser>
        <c:dLbls>
          <c:showLegendKey val="0"/>
          <c:showVal val="0"/>
          <c:showCatName val="0"/>
          <c:showSerName val="0"/>
          <c:showPercent val="0"/>
          <c:showBubbleSize val="0"/>
        </c:dLbls>
        <c:gapWidth val="150"/>
        <c:axId val="135468160"/>
        <c:axId val="13547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135468160"/>
        <c:axId val="135470080"/>
      </c:lineChart>
      <c:dateAx>
        <c:axId val="135468160"/>
        <c:scaling>
          <c:orientation val="minMax"/>
        </c:scaling>
        <c:delete val="1"/>
        <c:axPos val="b"/>
        <c:numFmt formatCode="ge" sourceLinked="1"/>
        <c:majorTickMark val="none"/>
        <c:minorTickMark val="none"/>
        <c:tickLblPos val="none"/>
        <c:crossAx val="135470080"/>
        <c:crosses val="autoZero"/>
        <c:auto val="1"/>
        <c:lblOffset val="100"/>
        <c:baseTimeUnit val="years"/>
      </c:dateAx>
      <c:valAx>
        <c:axId val="135470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4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76.28</c:v>
                </c:pt>
                <c:pt idx="1">
                  <c:v>76.28</c:v>
                </c:pt>
                <c:pt idx="2">
                  <c:v>76.569999999999993</c:v>
                </c:pt>
                <c:pt idx="3">
                  <c:v>76.680000000000007</c:v>
                </c:pt>
                <c:pt idx="4">
                  <c:v>75.37</c:v>
                </c:pt>
              </c:numCache>
            </c:numRef>
          </c:val>
        </c:ser>
        <c:dLbls>
          <c:showLegendKey val="0"/>
          <c:showVal val="0"/>
          <c:showCatName val="0"/>
          <c:showSerName val="0"/>
          <c:showPercent val="0"/>
          <c:showBubbleSize val="0"/>
        </c:dLbls>
        <c:gapWidth val="150"/>
        <c:axId val="135496448"/>
        <c:axId val="13549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135496448"/>
        <c:axId val="135498368"/>
      </c:lineChart>
      <c:dateAx>
        <c:axId val="135496448"/>
        <c:scaling>
          <c:orientation val="minMax"/>
        </c:scaling>
        <c:delete val="1"/>
        <c:axPos val="b"/>
        <c:numFmt formatCode="ge" sourceLinked="1"/>
        <c:majorTickMark val="none"/>
        <c:minorTickMark val="none"/>
        <c:tickLblPos val="none"/>
        <c:crossAx val="135498368"/>
        <c:crosses val="autoZero"/>
        <c:auto val="1"/>
        <c:lblOffset val="100"/>
        <c:baseTimeUnit val="years"/>
      </c:dateAx>
      <c:valAx>
        <c:axId val="13549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9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228.35</c:v>
                </c:pt>
                <c:pt idx="1">
                  <c:v>228.14</c:v>
                </c:pt>
                <c:pt idx="2">
                  <c:v>228.05</c:v>
                </c:pt>
                <c:pt idx="3">
                  <c:v>226.7</c:v>
                </c:pt>
                <c:pt idx="4">
                  <c:v>230.69</c:v>
                </c:pt>
              </c:numCache>
            </c:numRef>
          </c:val>
        </c:ser>
        <c:dLbls>
          <c:showLegendKey val="0"/>
          <c:showVal val="0"/>
          <c:showCatName val="0"/>
          <c:showSerName val="0"/>
          <c:showPercent val="0"/>
          <c:showBubbleSize val="0"/>
        </c:dLbls>
        <c:gapWidth val="150"/>
        <c:axId val="135548928"/>
        <c:axId val="1355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135548928"/>
        <c:axId val="135550848"/>
      </c:lineChart>
      <c:dateAx>
        <c:axId val="135548928"/>
        <c:scaling>
          <c:orientation val="minMax"/>
        </c:scaling>
        <c:delete val="1"/>
        <c:axPos val="b"/>
        <c:numFmt formatCode="ge" sourceLinked="1"/>
        <c:majorTickMark val="none"/>
        <c:minorTickMark val="none"/>
        <c:tickLblPos val="none"/>
        <c:crossAx val="135550848"/>
        <c:crosses val="autoZero"/>
        <c:auto val="1"/>
        <c:lblOffset val="100"/>
        <c:baseTimeUnit val="years"/>
      </c:dateAx>
      <c:valAx>
        <c:axId val="135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広島県　三次市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55302</v>
      </c>
      <c r="AJ8" s="56"/>
      <c r="AK8" s="56"/>
      <c r="AL8" s="56"/>
      <c r="AM8" s="56"/>
      <c r="AN8" s="56"/>
      <c r="AO8" s="56"/>
      <c r="AP8" s="57"/>
      <c r="AQ8" s="47">
        <f>データ!R6</f>
        <v>778.14</v>
      </c>
      <c r="AR8" s="47"/>
      <c r="AS8" s="47"/>
      <c r="AT8" s="47"/>
      <c r="AU8" s="47"/>
      <c r="AV8" s="47"/>
      <c r="AW8" s="47"/>
      <c r="AX8" s="47"/>
      <c r="AY8" s="47">
        <f>データ!S6</f>
        <v>71.069999999999993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60.25</v>
      </c>
      <c r="K10" s="47"/>
      <c r="L10" s="47"/>
      <c r="M10" s="47"/>
      <c r="N10" s="47"/>
      <c r="O10" s="47"/>
      <c r="P10" s="47"/>
      <c r="Q10" s="47"/>
      <c r="R10" s="47">
        <f>データ!O6</f>
        <v>66.650000000000006</v>
      </c>
      <c r="S10" s="47"/>
      <c r="T10" s="47"/>
      <c r="U10" s="47"/>
      <c r="V10" s="47"/>
      <c r="W10" s="47"/>
      <c r="X10" s="47"/>
      <c r="Y10" s="47"/>
      <c r="Z10" s="78">
        <f>データ!P6</f>
        <v>3012</v>
      </c>
      <c r="AA10" s="78"/>
      <c r="AB10" s="78"/>
      <c r="AC10" s="78"/>
      <c r="AD10" s="78"/>
      <c r="AE10" s="78"/>
      <c r="AF10" s="78"/>
      <c r="AG10" s="78"/>
      <c r="AH10" s="2"/>
      <c r="AI10" s="78">
        <f>データ!T6</f>
        <v>36595</v>
      </c>
      <c r="AJ10" s="78"/>
      <c r="AK10" s="78"/>
      <c r="AL10" s="78"/>
      <c r="AM10" s="78"/>
      <c r="AN10" s="78"/>
      <c r="AO10" s="78"/>
      <c r="AP10" s="78"/>
      <c r="AQ10" s="47">
        <f>データ!U6</f>
        <v>65.8</v>
      </c>
      <c r="AR10" s="47"/>
      <c r="AS10" s="47"/>
      <c r="AT10" s="47"/>
      <c r="AU10" s="47"/>
      <c r="AV10" s="47"/>
      <c r="AW10" s="47"/>
      <c r="AX10" s="47"/>
      <c r="AY10" s="47">
        <f>データ!V6</f>
        <v>556.16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342092</v>
      </c>
      <c r="D6" s="31">
        <f t="shared" si="3"/>
        <v>46</v>
      </c>
      <c r="E6" s="31">
        <f t="shared" si="3"/>
        <v>1</v>
      </c>
      <c r="F6" s="31">
        <f t="shared" si="3"/>
        <v>0</v>
      </c>
      <c r="G6" s="31">
        <f t="shared" si="3"/>
        <v>1</v>
      </c>
      <c r="H6" s="31" t="str">
        <f t="shared" si="3"/>
        <v>広島県　三次市</v>
      </c>
      <c r="I6" s="31" t="str">
        <f t="shared" si="3"/>
        <v>法適用</v>
      </c>
      <c r="J6" s="31" t="str">
        <f t="shared" si="3"/>
        <v>水道事業</v>
      </c>
      <c r="K6" s="31" t="str">
        <f t="shared" si="3"/>
        <v>末端給水事業</v>
      </c>
      <c r="L6" s="31" t="str">
        <f t="shared" si="3"/>
        <v>A5</v>
      </c>
      <c r="M6" s="32" t="str">
        <f t="shared" si="3"/>
        <v>-</v>
      </c>
      <c r="N6" s="32">
        <f t="shared" si="3"/>
        <v>60.25</v>
      </c>
      <c r="O6" s="32">
        <f t="shared" si="3"/>
        <v>66.650000000000006</v>
      </c>
      <c r="P6" s="32">
        <f t="shared" si="3"/>
        <v>3012</v>
      </c>
      <c r="Q6" s="32">
        <f t="shared" si="3"/>
        <v>55302</v>
      </c>
      <c r="R6" s="32">
        <f t="shared" si="3"/>
        <v>778.14</v>
      </c>
      <c r="S6" s="32">
        <f t="shared" si="3"/>
        <v>71.069999999999993</v>
      </c>
      <c r="T6" s="32">
        <f t="shared" si="3"/>
        <v>36595</v>
      </c>
      <c r="U6" s="32">
        <f t="shared" si="3"/>
        <v>65.8</v>
      </c>
      <c r="V6" s="32">
        <f t="shared" si="3"/>
        <v>556.16</v>
      </c>
      <c r="W6" s="33">
        <f>IF(W7="",NA(),W7)</f>
        <v>101.91</v>
      </c>
      <c r="X6" s="33">
        <f t="shared" ref="X6:AF6" si="4">IF(X7="",NA(),X7)</f>
        <v>101.17</v>
      </c>
      <c r="Y6" s="33">
        <f t="shared" si="4"/>
        <v>101.86</v>
      </c>
      <c r="Z6" s="33">
        <f t="shared" si="4"/>
        <v>100.66</v>
      </c>
      <c r="AA6" s="33">
        <f t="shared" si="4"/>
        <v>101.03</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607.89</v>
      </c>
      <c r="AT6" s="33">
        <f t="shared" ref="AT6:BB6" si="6">IF(AT7="",NA(),AT7)</f>
        <v>638.69000000000005</v>
      </c>
      <c r="AU6" s="33">
        <f t="shared" si="6"/>
        <v>669.72</v>
      </c>
      <c r="AV6" s="33">
        <f t="shared" si="6"/>
        <v>1022.25</v>
      </c>
      <c r="AW6" s="33">
        <f t="shared" si="6"/>
        <v>234.57</v>
      </c>
      <c r="AX6" s="33">
        <f t="shared" si="6"/>
        <v>792.56</v>
      </c>
      <c r="AY6" s="33">
        <f t="shared" si="6"/>
        <v>832.37</v>
      </c>
      <c r="AZ6" s="33">
        <f t="shared" si="6"/>
        <v>852.01</v>
      </c>
      <c r="BA6" s="33">
        <f t="shared" si="6"/>
        <v>909.68</v>
      </c>
      <c r="BB6" s="33">
        <f t="shared" si="6"/>
        <v>382.09</v>
      </c>
      <c r="BC6" s="32" t="str">
        <f>IF(BC7="","",IF(BC7="-","【-】","【"&amp;SUBSTITUTE(TEXT(BC7,"#,##0.00"),"-","△")&amp;"】"))</f>
        <v>【264.16】</v>
      </c>
      <c r="BD6" s="33">
        <f>IF(BD7="",NA(),BD7)</f>
        <v>995.71</v>
      </c>
      <c r="BE6" s="33">
        <f t="shared" ref="BE6:BM6" si="7">IF(BE7="",NA(),BE7)</f>
        <v>997.13</v>
      </c>
      <c r="BF6" s="33">
        <f t="shared" si="7"/>
        <v>979.27</v>
      </c>
      <c r="BG6" s="33">
        <f t="shared" si="7"/>
        <v>988.81</v>
      </c>
      <c r="BH6" s="33">
        <f t="shared" si="7"/>
        <v>989.69</v>
      </c>
      <c r="BI6" s="33">
        <f t="shared" si="7"/>
        <v>403.05</v>
      </c>
      <c r="BJ6" s="33">
        <f t="shared" si="7"/>
        <v>403.15</v>
      </c>
      <c r="BK6" s="33">
        <f t="shared" si="7"/>
        <v>391.4</v>
      </c>
      <c r="BL6" s="33">
        <f t="shared" si="7"/>
        <v>382.65</v>
      </c>
      <c r="BM6" s="33">
        <f t="shared" si="7"/>
        <v>385.06</v>
      </c>
      <c r="BN6" s="32" t="str">
        <f>IF(BN7="","",IF(BN7="-","【-】","【"&amp;SUBSTITUTE(TEXT(BN7,"#,##0.00"),"-","△")&amp;"】"))</f>
        <v>【283.72】</v>
      </c>
      <c r="BO6" s="33">
        <f>IF(BO7="",NA(),BO7)</f>
        <v>76.28</v>
      </c>
      <c r="BP6" s="33">
        <f t="shared" ref="BP6:BX6" si="8">IF(BP7="",NA(),BP7)</f>
        <v>76.28</v>
      </c>
      <c r="BQ6" s="33">
        <f t="shared" si="8"/>
        <v>76.569999999999993</v>
      </c>
      <c r="BR6" s="33">
        <f t="shared" si="8"/>
        <v>76.680000000000007</v>
      </c>
      <c r="BS6" s="33">
        <f t="shared" si="8"/>
        <v>75.37</v>
      </c>
      <c r="BT6" s="33">
        <f t="shared" si="8"/>
        <v>97.63</v>
      </c>
      <c r="BU6" s="33">
        <f t="shared" si="8"/>
        <v>94.86</v>
      </c>
      <c r="BV6" s="33">
        <f t="shared" si="8"/>
        <v>95.91</v>
      </c>
      <c r="BW6" s="33">
        <f t="shared" si="8"/>
        <v>96.1</v>
      </c>
      <c r="BX6" s="33">
        <f t="shared" si="8"/>
        <v>99.07</v>
      </c>
      <c r="BY6" s="32" t="str">
        <f>IF(BY7="","",IF(BY7="-","【-】","【"&amp;SUBSTITUTE(TEXT(BY7,"#,##0.00"),"-","△")&amp;"】"))</f>
        <v>【104.60】</v>
      </c>
      <c r="BZ6" s="33">
        <f>IF(BZ7="",NA(),BZ7)</f>
        <v>228.35</v>
      </c>
      <c r="CA6" s="33">
        <f t="shared" ref="CA6:CI6" si="9">IF(CA7="",NA(),CA7)</f>
        <v>228.14</v>
      </c>
      <c r="CB6" s="33">
        <f t="shared" si="9"/>
        <v>228.05</v>
      </c>
      <c r="CC6" s="33">
        <f t="shared" si="9"/>
        <v>226.7</v>
      </c>
      <c r="CD6" s="33">
        <f t="shared" si="9"/>
        <v>230.69</v>
      </c>
      <c r="CE6" s="33">
        <f t="shared" si="9"/>
        <v>172.59</v>
      </c>
      <c r="CF6" s="33">
        <f t="shared" si="9"/>
        <v>179.14</v>
      </c>
      <c r="CG6" s="33">
        <f t="shared" si="9"/>
        <v>179.29</v>
      </c>
      <c r="CH6" s="33">
        <f t="shared" si="9"/>
        <v>178.39</v>
      </c>
      <c r="CI6" s="33">
        <f t="shared" si="9"/>
        <v>173.03</v>
      </c>
      <c r="CJ6" s="32" t="str">
        <f>IF(CJ7="","",IF(CJ7="-","【-】","【"&amp;SUBSTITUTE(TEXT(CJ7,"#,##0.00"),"-","△")&amp;"】"))</f>
        <v>【164.21】</v>
      </c>
      <c r="CK6" s="33">
        <f>IF(CK7="",NA(),CK7)</f>
        <v>68.319999999999993</v>
      </c>
      <c r="CL6" s="33">
        <f t="shared" ref="CL6:CT6" si="10">IF(CL7="",NA(),CL7)</f>
        <v>68.349999999999994</v>
      </c>
      <c r="CM6" s="33">
        <f t="shared" si="10"/>
        <v>70.95</v>
      </c>
      <c r="CN6" s="33">
        <f t="shared" si="10"/>
        <v>69.7</v>
      </c>
      <c r="CO6" s="33">
        <f t="shared" si="10"/>
        <v>69.59</v>
      </c>
      <c r="CP6" s="33">
        <f t="shared" si="10"/>
        <v>60.17</v>
      </c>
      <c r="CQ6" s="33">
        <f t="shared" si="10"/>
        <v>58.76</v>
      </c>
      <c r="CR6" s="33">
        <f t="shared" si="10"/>
        <v>59.09</v>
      </c>
      <c r="CS6" s="33">
        <f t="shared" si="10"/>
        <v>59.23</v>
      </c>
      <c r="CT6" s="33">
        <f t="shared" si="10"/>
        <v>58.58</v>
      </c>
      <c r="CU6" s="32" t="str">
        <f>IF(CU7="","",IF(CU7="-","【-】","【"&amp;SUBSTITUTE(TEXT(CU7,"#,##0.00"),"-","△")&amp;"】"))</f>
        <v>【59.80】</v>
      </c>
      <c r="CV6" s="33">
        <f>IF(CV7="",NA(),CV7)</f>
        <v>88.05</v>
      </c>
      <c r="CW6" s="33">
        <f t="shared" ref="CW6:DE6" si="11">IF(CW7="",NA(),CW7)</f>
        <v>86.66</v>
      </c>
      <c r="CX6" s="33">
        <f t="shared" si="11"/>
        <v>84.67</v>
      </c>
      <c r="CY6" s="33">
        <f t="shared" si="11"/>
        <v>83.37</v>
      </c>
      <c r="CZ6" s="33">
        <f t="shared" si="11"/>
        <v>82.6</v>
      </c>
      <c r="DA6" s="33">
        <f t="shared" si="11"/>
        <v>85.47</v>
      </c>
      <c r="DB6" s="33">
        <f t="shared" si="11"/>
        <v>84.87</v>
      </c>
      <c r="DC6" s="33">
        <f t="shared" si="11"/>
        <v>85.4</v>
      </c>
      <c r="DD6" s="33">
        <f t="shared" si="11"/>
        <v>85.53</v>
      </c>
      <c r="DE6" s="33">
        <f t="shared" si="11"/>
        <v>85.23</v>
      </c>
      <c r="DF6" s="32" t="str">
        <f>IF(DF7="","",IF(DF7="-","【-】","【"&amp;SUBSTITUTE(TEXT(DF7,"#,##0.00"),"-","△")&amp;"】"))</f>
        <v>【89.78】</v>
      </c>
      <c r="DG6" s="33">
        <f>IF(DG7="",NA(),DG7)</f>
        <v>25.9</v>
      </c>
      <c r="DH6" s="33">
        <f t="shared" ref="DH6:DP6" si="12">IF(DH7="",NA(),DH7)</f>
        <v>26.77</v>
      </c>
      <c r="DI6" s="33">
        <f t="shared" si="12"/>
        <v>27.36</v>
      </c>
      <c r="DJ6" s="33">
        <f t="shared" si="12"/>
        <v>28.07</v>
      </c>
      <c r="DK6" s="33">
        <f t="shared" si="12"/>
        <v>41.67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12.76</v>
      </c>
      <c r="DS6" s="33">
        <f t="shared" ref="DS6:EA6" si="13">IF(DS7="",NA(),DS7)</f>
        <v>9.98</v>
      </c>
      <c r="DT6" s="33">
        <f t="shared" si="13"/>
        <v>10.57</v>
      </c>
      <c r="DU6" s="33">
        <f t="shared" si="13"/>
        <v>11.08</v>
      </c>
      <c r="DV6" s="33">
        <f t="shared" si="13"/>
        <v>10.78</v>
      </c>
      <c r="DW6" s="33">
        <f t="shared" si="13"/>
        <v>6.06</v>
      </c>
      <c r="DX6" s="33">
        <f t="shared" si="13"/>
        <v>6.47</v>
      </c>
      <c r="DY6" s="33">
        <f t="shared" si="13"/>
        <v>7.8</v>
      </c>
      <c r="DZ6" s="33">
        <f t="shared" si="13"/>
        <v>8.39</v>
      </c>
      <c r="EA6" s="33">
        <f t="shared" si="13"/>
        <v>10.09</v>
      </c>
      <c r="EB6" s="32" t="str">
        <f>IF(EB7="","",IF(EB7="-","【-】","【"&amp;SUBSTITUTE(TEXT(EB7,"#,##0.00"),"-","△")&amp;"】"))</f>
        <v>【12.42】</v>
      </c>
      <c r="EC6" s="33">
        <f>IF(EC7="",NA(),EC7)</f>
        <v>0.18</v>
      </c>
      <c r="ED6" s="33">
        <f t="shared" ref="ED6:EL6" si="14">IF(ED7="",NA(),ED7)</f>
        <v>1.1299999999999999</v>
      </c>
      <c r="EE6" s="33">
        <f t="shared" si="14"/>
        <v>0.11</v>
      </c>
      <c r="EF6" s="33">
        <f t="shared" si="14"/>
        <v>0.41</v>
      </c>
      <c r="EG6" s="33">
        <f t="shared" si="14"/>
        <v>0.48</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342092</v>
      </c>
      <c r="D7" s="35">
        <v>46</v>
      </c>
      <c r="E7" s="35">
        <v>1</v>
      </c>
      <c r="F7" s="35">
        <v>0</v>
      </c>
      <c r="G7" s="35">
        <v>1</v>
      </c>
      <c r="H7" s="35" t="s">
        <v>93</v>
      </c>
      <c r="I7" s="35" t="s">
        <v>94</v>
      </c>
      <c r="J7" s="35" t="s">
        <v>95</v>
      </c>
      <c r="K7" s="35" t="s">
        <v>96</v>
      </c>
      <c r="L7" s="35" t="s">
        <v>97</v>
      </c>
      <c r="M7" s="36" t="s">
        <v>98</v>
      </c>
      <c r="N7" s="36">
        <v>60.25</v>
      </c>
      <c r="O7" s="36">
        <v>66.650000000000006</v>
      </c>
      <c r="P7" s="36">
        <v>3012</v>
      </c>
      <c r="Q7" s="36">
        <v>55302</v>
      </c>
      <c r="R7" s="36">
        <v>778.14</v>
      </c>
      <c r="S7" s="36">
        <v>71.069999999999993</v>
      </c>
      <c r="T7" s="36">
        <v>36595</v>
      </c>
      <c r="U7" s="36">
        <v>65.8</v>
      </c>
      <c r="V7" s="36">
        <v>556.16</v>
      </c>
      <c r="W7" s="36">
        <v>101.91</v>
      </c>
      <c r="X7" s="36">
        <v>101.17</v>
      </c>
      <c r="Y7" s="36">
        <v>101.86</v>
      </c>
      <c r="Z7" s="36">
        <v>100.66</v>
      </c>
      <c r="AA7" s="36">
        <v>101.03</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607.89</v>
      </c>
      <c r="AT7" s="36">
        <v>638.69000000000005</v>
      </c>
      <c r="AU7" s="36">
        <v>669.72</v>
      </c>
      <c r="AV7" s="36">
        <v>1022.25</v>
      </c>
      <c r="AW7" s="36">
        <v>234.57</v>
      </c>
      <c r="AX7" s="36">
        <v>792.56</v>
      </c>
      <c r="AY7" s="36">
        <v>832.37</v>
      </c>
      <c r="AZ7" s="36">
        <v>852.01</v>
      </c>
      <c r="BA7" s="36">
        <v>909.68</v>
      </c>
      <c r="BB7" s="36">
        <v>382.09</v>
      </c>
      <c r="BC7" s="36">
        <v>264.16000000000003</v>
      </c>
      <c r="BD7" s="36">
        <v>995.71</v>
      </c>
      <c r="BE7" s="36">
        <v>997.13</v>
      </c>
      <c r="BF7" s="36">
        <v>979.27</v>
      </c>
      <c r="BG7" s="36">
        <v>988.81</v>
      </c>
      <c r="BH7" s="36">
        <v>989.69</v>
      </c>
      <c r="BI7" s="36">
        <v>403.05</v>
      </c>
      <c r="BJ7" s="36">
        <v>403.15</v>
      </c>
      <c r="BK7" s="36">
        <v>391.4</v>
      </c>
      <c r="BL7" s="36">
        <v>382.65</v>
      </c>
      <c r="BM7" s="36">
        <v>385.06</v>
      </c>
      <c r="BN7" s="36">
        <v>283.72000000000003</v>
      </c>
      <c r="BO7" s="36">
        <v>76.28</v>
      </c>
      <c r="BP7" s="36">
        <v>76.28</v>
      </c>
      <c r="BQ7" s="36">
        <v>76.569999999999993</v>
      </c>
      <c r="BR7" s="36">
        <v>76.680000000000007</v>
      </c>
      <c r="BS7" s="36">
        <v>75.37</v>
      </c>
      <c r="BT7" s="36">
        <v>97.63</v>
      </c>
      <c r="BU7" s="36">
        <v>94.86</v>
      </c>
      <c r="BV7" s="36">
        <v>95.91</v>
      </c>
      <c r="BW7" s="36">
        <v>96.1</v>
      </c>
      <c r="BX7" s="36">
        <v>99.07</v>
      </c>
      <c r="BY7" s="36">
        <v>104.6</v>
      </c>
      <c r="BZ7" s="36">
        <v>228.35</v>
      </c>
      <c r="CA7" s="36">
        <v>228.14</v>
      </c>
      <c r="CB7" s="36">
        <v>228.05</v>
      </c>
      <c r="CC7" s="36">
        <v>226.7</v>
      </c>
      <c r="CD7" s="36">
        <v>230.69</v>
      </c>
      <c r="CE7" s="36">
        <v>172.59</v>
      </c>
      <c r="CF7" s="36">
        <v>179.14</v>
      </c>
      <c r="CG7" s="36">
        <v>179.29</v>
      </c>
      <c r="CH7" s="36">
        <v>178.39</v>
      </c>
      <c r="CI7" s="36">
        <v>173.03</v>
      </c>
      <c r="CJ7" s="36">
        <v>164.21</v>
      </c>
      <c r="CK7" s="36">
        <v>68.319999999999993</v>
      </c>
      <c r="CL7" s="36">
        <v>68.349999999999994</v>
      </c>
      <c r="CM7" s="36">
        <v>70.95</v>
      </c>
      <c r="CN7" s="36">
        <v>69.7</v>
      </c>
      <c r="CO7" s="36">
        <v>69.59</v>
      </c>
      <c r="CP7" s="36">
        <v>60.17</v>
      </c>
      <c r="CQ7" s="36">
        <v>58.76</v>
      </c>
      <c r="CR7" s="36">
        <v>59.09</v>
      </c>
      <c r="CS7" s="36">
        <v>59.23</v>
      </c>
      <c r="CT7" s="36">
        <v>58.58</v>
      </c>
      <c r="CU7" s="36">
        <v>59.8</v>
      </c>
      <c r="CV7" s="36">
        <v>88.05</v>
      </c>
      <c r="CW7" s="36">
        <v>86.66</v>
      </c>
      <c r="CX7" s="36">
        <v>84.67</v>
      </c>
      <c r="CY7" s="36">
        <v>83.37</v>
      </c>
      <c r="CZ7" s="36">
        <v>82.6</v>
      </c>
      <c r="DA7" s="36">
        <v>85.47</v>
      </c>
      <c r="DB7" s="36">
        <v>84.87</v>
      </c>
      <c r="DC7" s="36">
        <v>85.4</v>
      </c>
      <c r="DD7" s="36">
        <v>85.53</v>
      </c>
      <c r="DE7" s="36">
        <v>85.23</v>
      </c>
      <c r="DF7" s="36">
        <v>89.78</v>
      </c>
      <c r="DG7" s="36">
        <v>25.9</v>
      </c>
      <c r="DH7" s="36">
        <v>26.77</v>
      </c>
      <c r="DI7" s="36">
        <v>27.36</v>
      </c>
      <c r="DJ7" s="36">
        <v>28.07</v>
      </c>
      <c r="DK7" s="36">
        <v>41.67</v>
      </c>
      <c r="DL7" s="36">
        <v>34.47</v>
      </c>
      <c r="DM7" s="36">
        <v>35.53</v>
      </c>
      <c r="DN7" s="36">
        <v>36.36</v>
      </c>
      <c r="DO7" s="36">
        <v>37.340000000000003</v>
      </c>
      <c r="DP7" s="36">
        <v>44.31</v>
      </c>
      <c r="DQ7" s="36">
        <v>46.31</v>
      </c>
      <c r="DR7" s="36">
        <v>12.76</v>
      </c>
      <c r="DS7" s="36">
        <v>9.98</v>
      </c>
      <c r="DT7" s="36">
        <v>10.57</v>
      </c>
      <c r="DU7" s="36">
        <v>11.08</v>
      </c>
      <c r="DV7" s="36">
        <v>10.78</v>
      </c>
      <c r="DW7" s="36">
        <v>6.06</v>
      </c>
      <c r="DX7" s="36">
        <v>6.47</v>
      </c>
      <c r="DY7" s="36">
        <v>7.8</v>
      </c>
      <c r="DZ7" s="36">
        <v>8.39</v>
      </c>
      <c r="EA7" s="36">
        <v>10.09</v>
      </c>
      <c r="EB7" s="36">
        <v>12.42</v>
      </c>
      <c r="EC7" s="36">
        <v>0.18</v>
      </c>
      <c r="ED7" s="36">
        <v>1.1299999999999999</v>
      </c>
      <c r="EE7" s="36">
        <v>0.11</v>
      </c>
      <c r="EF7" s="36">
        <v>0.41</v>
      </c>
      <c r="EG7" s="36">
        <v>0.48</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t.sakata5370</cp:lastModifiedBy>
  <cp:lastPrinted>2016-02-24T05:10:43Z</cp:lastPrinted>
  <dcterms:created xsi:type="dcterms:W3CDTF">2016-02-03T07:26:50Z</dcterms:created>
  <dcterms:modified xsi:type="dcterms:W3CDTF">2016-02-24T23:48:27Z</dcterms:modified>
</cp:coreProperties>
</file>