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90" yWindow="45" windowWidth="20400" windowHeight="550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<sst xmlns="http://schemas.openxmlformats.org/spreadsheetml/2006/main" count="221" uniqueCount="111">
  <si>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</si>
  <si>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</si>
  <si>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</si>
  <si>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</si>
  <si>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</si>
  <si>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</si>
  <si>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</si>
  <si>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</si>
  <si>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</si>
  <si>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</si>
  <si>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</si>
  <si>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</si>
  <si>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</si>
  <si>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</si>
  <si>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</si>
  <si>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</si>
  <si>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</si>
  <si>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</si>
  <si>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</si>
  <si>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</si>
  <si>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</si>
  <si>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</si>
  <si>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</si>
  <si>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</si>
  <si>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</si>
  <si>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</si>
  <si>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</si>
  <si>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</si>
  <si>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</si>
  <si>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</si>
  <si>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</si>
  <si>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</si>
  <si>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</si>
  <si>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</si>
  <si>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</si>
  <si>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</si>
  <si>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</si>
  <si>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</si>
  <si>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</si>
  <si>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</si>
  <si>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</si>
  <si>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</si>
  <si>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</si>
  <si>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</si>
  <si>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</si>
  <si>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</si>
  <si>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</si>
  <si>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</si>
  <si>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</si>
  <si>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</si>
  <si>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</si>
  <si>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</si>
  <si>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</si>
  <si>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</si>
  <si>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</si>
  <si>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</si>
  <si>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</si>
  <si>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</si>
  <si>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</si>
  <si>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</si>
  <si>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</si>
  <si>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</si>
  <si>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</si>
  <si>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</si>
  <si>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</si>
  <si>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</si>
  <si>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</si>
  <si>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</si>
  <si>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</si>
  <si>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</si>
  <si>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</si>
  <si>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</si>
  <si>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</si>
  <si>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</si>
  <si>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</si>
  <si>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</si>
  <si>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</si>
  <si>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</si>
  <si>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</si>
  <si>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</si>
  <si>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</si>
  <si>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</si>
  <si>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</si>
  <si>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</si>
  <si>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</si>
  <si>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</si>
  <si>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</si>
  <si>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</si>
  <si>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</si>
  <si>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</si>
  <si>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</si>
  <si>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</si>
  <si>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</si>
  <si>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</si>
  <si>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</si>
  <si>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</si>
  <si>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三次市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</si>
  <si>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</si>
  <si>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</si>
  <si>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</si>
  <si>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</si>
  <si>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</si>
  <si>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</si>
  <si>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</si>
  <si>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</si>
  <si>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</si>
  <si>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</si>
  <si>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</si>
  <si>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昭和６３年から管渠整備に着手し，平成４年から供用開始しているため，管渠の老朽管更新を行う時期ではないが，計画的な更新に努める。</t>
    <rPh sb="1" eb="3">
      <t>ショウワ</t>
    </rPh>
    <rPh sb="5" eb="6">
      <t>ネン</t>
    </rPh>
    <rPh sb="8" eb="10">
      <t>カンキョ</t>
    </rPh>
    <rPh sb="10" eb="12">
      <t>セイビ</t>
    </rPh>
    <rPh sb="13" eb="15">
      <t>チャクシュ</t>
    </rPh>
    <rPh sb="17" eb="19">
      <t>ヘイセイ</t>
    </rPh>
    <rPh sb="20" eb="21">
      <t>ネン</t>
    </rPh>
    <rPh sb="23" eb="25">
      <t>キョウヨウ</t>
    </rPh>
    <rPh sb="25" eb="27">
      <t>カイシ</t>
    </rPh>
    <rPh sb="34" eb="36">
      <t>カンキョ</t>
    </rPh>
    <rPh sb="37" eb="39">
      <t>ロウキュウ</t>
    </rPh>
    <rPh sb="39" eb="40">
      <t>カン</t>
    </rPh>
    <rPh sb="40" eb="42">
      <t>コウシン</t>
    </rPh>
    <rPh sb="43" eb="44">
      <t>オコ</t>
    </rPh>
    <rPh sb="45" eb="47">
      <t>ジキ</t>
    </rPh>
    <rPh sb="53" eb="55">
      <t>ケイカク</t>
    </rPh>
    <rPh sb="55" eb="56">
      <t>テキ</t>
    </rPh>
    <rPh sb="57" eb="59">
      <t>コウシン</t>
    </rPh>
    <rPh sb="60" eb="61">
      <t>ツト</t>
    </rPh>
    <phoneticPr fontId="4"/>
  </si>
  <si>
    <t>　８市町村の合併により，現在１２処理場を有しているため，汚水処理原価が高く，経費回収率が平均値に比べ低い状況にある。
　今後は，公営企業会計化へ向けて資産を整理し，施設効率の改善を行いながら，処理場の統廃合も視野に入れ，計画的な事業展開に努める。</t>
    <phoneticPr fontId="4"/>
  </si>
  <si>
    <t>●収益的収支比率，企業債残高対事業規模比率
　平成２６年度は，『収益的収支比率』が６７％程度であり，『企業債残高対事業規模比率』は，当該団体値に，本来控除すべき一般会計の公費負担分を含めて算出しているため，平均値より比率が高く見えるが，実数値は類似団体平均値とほぼ同様の比率にある。今後も，一層の改善に努める。
●経費回収率，汚水処理原価
　中山間に位置する本市は過疎地域であるため，地理的要因により，工事費や維持管理費が割高である。また，８市町村で合併したため処理場の数も多いことから，汚水処理原価が平均値に比べ高い状況にある。今後も，経常的経費の節減と適正な経費回収に努め，処理場の統廃合について検討する。
●施設利用率，水洗化率
　農集事業計画の変更により，平成２２年度と平成２３年度で施設利用率や水洗化率に年度間格差がある。水洗化率が平均値に比べ低いため，加入促進を行い，水洗化率向上に努める。</t>
    <rPh sb="23" eb="25">
      <t>ヘイセイ</t>
    </rPh>
    <rPh sb="27" eb="28">
      <t>ネン</t>
    </rPh>
    <rPh sb="28" eb="29">
      <t>ド</t>
    </rPh>
    <rPh sb="73" eb="75">
      <t>ホンライ</t>
    </rPh>
    <rPh sb="75" eb="77">
      <t>コウジョ</t>
    </rPh>
    <rPh sb="94" eb="96">
      <t>サンシュツ</t>
    </rPh>
    <rPh sb="108" eb="110">
      <t>ヒリツ</t>
    </rPh>
    <rPh sb="118" eb="120">
      <t>ジッスウ</t>
    </rPh>
    <rPh sb="120" eb="121">
      <t>チ</t>
    </rPh>
    <rPh sb="122" eb="124">
      <t>ルイジ</t>
    </rPh>
    <rPh sb="124" eb="126">
      <t>ダンタイ</t>
    </rPh>
    <rPh sb="132" eb="134">
      <t>ドウヨウ</t>
    </rPh>
    <rPh sb="135" eb="137">
      <t>ヒリツ</t>
    </rPh>
    <rPh sb="141" eb="143">
      <t>コンゴ</t>
    </rPh>
    <rPh sb="145" eb="147">
      <t>イッソウ</t>
    </rPh>
    <rPh sb="148" eb="150">
      <t>カイゼン</t>
    </rPh>
    <rPh sb="151" eb="152">
      <t>ツト</t>
    </rPh>
    <rPh sb="158" eb="160">
      <t>ケイヒ</t>
    </rPh>
    <rPh sb="160" eb="162">
      <t>カイシュウ</t>
    </rPh>
    <rPh sb="162" eb="163">
      <t>リツ</t>
    </rPh>
    <rPh sb="206" eb="208">
      <t>イジ</t>
    </rPh>
    <rPh sb="208" eb="210">
      <t>カンリ</t>
    </rPh>
    <rPh sb="210" eb="211">
      <t>ヒ</t>
    </rPh>
    <rPh sb="260" eb="262">
      <t>ジョウキョウ</t>
    </rPh>
    <rPh sb="279" eb="281">
      <t>テキセイ</t>
    </rPh>
    <rPh sb="282" eb="284">
      <t>ケイヒ</t>
    </rPh>
    <rPh sb="284" eb="286">
      <t>カイシュウ</t>
    </rPh>
    <rPh sb="290" eb="292">
      <t>ショリ</t>
    </rPh>
    <rPh sb="292" eb="293">
      <t>ジョウ</t>
    </rPh>
    <rPh sb="294" eb="297">
      <t>トウハイゴウ</t>
    </rPh>
    <rPh sb="301" eb="303">
      <t>ケントウ</t>
    </rPh>
    <rPh sb="321" eb="323">
      <t>ノウシュウ</t>
    </rPh>
    <rPh sb="323" eb="325">
      <t>ジギョウ</t>
    </rPh>
    <rPh sb="325" eb="327">
      <t>ケイカク</t>
    </rPh>
    <rPh sb="328" eb="330">
      <t>ヘンコウ</t>
    </rPh>
    <rPh sb="334" eb="336">
      <t>ヘイセイ</t>
    </rPh>
    <rPh sb="338" eb="340">
      <t>ネンド</t>
    </rPh>
    <rPh sb="341" eb="343">
      <t>ヘイセイ</t>
    </rPh>
    <rPh sb="345" eb="347">
      <t>ネンド</t>
    </rPh>
    <rPh sb="368" eb="371">
      <t>スイセンカ</t>
    </rPh>
    <rPh sb="371" eb="372">
      <t>リツ</t>
    </rPh>
    <rPh sb="373" eb="376">
      <t>ヘイキンチ</t>
    </rPh>
    <rPh sb="377" eb="378">
      <t>クラ</t>
    </rPh>
    <rPh sb="384" eb="386">
      <t>カニュウ</t>
    </rPh>
    <rPh sb="386" eb="388">
      <t>ソクシン</t>
    </rPh>
    <rPh sb="389" eb="390">
      <t>オコナ</t>
    </rPh>
    <rPh sb="392" eb="395">
      <t>スイセンカ</t>
    </rPh>
    <rPh sb="395" eb="396">
      <t>リツ</t>
    </rPh>
    <rPh sb="396" eb="398">
      <t>コウジョウ</t>
    </rPh>
    <rPh sb="399" eb="40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</si>
</sst>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70304"/>
        <c:axId val="13157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70304"/>
        <c:axId val="131576576"/>
      </c:lineChart>
      <c:dateAx>
        <c:axId val="13157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576576"/>
        <c:crosses val="autoZero"/>
        <c:auto val="1"/>
        <c:lblOffset val="100"/>
        <c:baseTimeUnit val="years"/>
      </c:dateAx>
      <c:valAx>
        <c:axId val="13157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57030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57.64</c:v>
                </c:pt>
                <c:pt idx="1">
                  <c:v>51.9</c:v>
                </c:pt>
                <c:pt idx="2">
                  <c:v>51.46</c:v>
                </c:pt>
                <c:pt idx="3">
                  <c:v>51.46</c:v>
                </c:pt>
                <c:pt idx="4">
                  <c:v>53.38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73344"/>
        <c:axId val="13408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73344"/>
        <c:axId val="134087808"/>
      </c:lineChart>
      <c:dateAx>
        <c:axId val="13407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087808"/>
        <c:crosses val="autoZero"/>
        <c:auto val="1"/>
        <c:lblOffset val="100"/>
        <c:baseTimeUnit val="years"/>
      </c:dateAx>
      <c:valAx>
        <c:axId val="13408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07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82.29</c:v>
                </c:pt>
                <c:pt idx="1">
                  <c:v>76.260000000000005</c:v>
                </c:pt>
                <c:pt idx="2">
                  <c:v>78.05</c:v>
                </c:pt>
                <c:pt idx="3">
                  <c:v>79.37</c:v>
                </c:pt>
                <c:pt idx="4">
                  <c:v>79.59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097536"/>
        <c:axId val="1341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97536"/>
        <c:axId val="134112000"/>
      </c:lineChart>
      <c:dateAx>
        <c:axId val="13409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112000"/>
        <c:crosses val="autoZero"/>
        <c:auto val="1"/>
        <c:lblOffset val="100"/>
        <c:baseTimeUnit val="years"/>
      </c:dateAx>
      <c:valAx>
        <c:axId val="1341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09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61.4</c:v>
                </c:pt>
                <c:pt idx="1">
                  <c:v>66.06</c:v>
                </c:pt>
                <c:pt idx="2">
                  <c:v>59.78</c:v>
                </c:pt>
                <c:pt idx="3">
                  <c:v>58.28</c:v>
                </c:pt>
                <c:pt idx="4">
                  <c:v>67.180000000000007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93920"/>
        <c:axId val="13259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93920"/>
        <c:axId val="132596096"/>
      </c:lineChart>
      <c:dateAx>
        <c:axId val="13259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596096"/>
        <c:crosses val="autoZero"/>
        <c:auto val="1"/>
        <c:lblOffset val="100"/>
        <c:baseTimeUnit val="years"/>
      </c:dateAx>
      <c:valAx>
        <c:axId val="13259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59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30400"/>
        <c:axId val="13263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30400"/>
        <c:axId val="132636672"/>
      </c:lineChart>
      <c:dateAx>
        <c:axId val="13263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636672"/>
        <c:crosses val="autoZero"/>
        <c:auto val="1"/>
        <c:lblOffset val="100"/>
        <c:baseTimeUnit val="years"/>
      </c:dateAx>
      <c:valAx>
        <c:axId val="13263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63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66880"/>
        <c:axId val="13266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66880"/>
        <c:axId val="132668800"/>
      </c:lineChart>
      <c:dateAx>
        <c:axId val="13266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668800"/>
        <c:crosses val="autoZero"/>
        <c:auto val="1"/>
        <c:lblOffset val="100"/>
        <c:baseTimeUnit val="years"/>
      </c:dateAx>
      <c:valAx>
        <c:axId val="13266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66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777472"/>
        <c:axId val="13277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77472"/>
        <c:axId val="132779392"/>
      </c:lineChart>
      <c:dateAx>
        <c:axId val="13277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779392"/>
        <c:crosses val="autoZero"/>
        <c:auto val="1"/>
        <c:lblOffset val="100"/>
        <c:baseTimeUnit val="years"/>
      </c:dateAx>
      <c:valAx>
        <c:axId val="13277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77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09856"/>
        <c:axId val="13281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09856"/>
        <c:axId val="132811776"/>
      </c:lineChart>
      <c:dateAx>
        <c:axId val="13280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811776"/>
        <c:crosses val="autoZero"/>
        <c:auto val="1"/>
        <c:lblOffset val="100"/>
        <c:baseTimeUnit val="years"/>
      </c:dateAx>
      <c:valAx>
        <c:axId val="13281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8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3571.09</c:v>
                </c:pt>
                <c:pt idx="1">
                  <c:v>3509.53</c:v>
                </c:pt>
                <c:pt idx="2">
                  <c:v>3335.98</c:v>
                </c:pt>
                <c:pt idx="3">
                  <c:v>3263.33</c:v>
                </c:pt>
                <c:pt idx="4">
                  <c:v>2823.8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07776"/>
        <c:axId val="13290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07776"/>
        <c:axId val="132909696"/>
      </c:lineChart>
      <c:dateAx>
        <c:axId val="13290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909696"/>
        <c:crosses val="autoZero"/>
        <c:auto val="1"/>
        <c:lblOffset val="100"/>
        <c:baseTimeUnit val="years"/>
      </c:dateAx>
      <c:valAx>
        <c:axId val="13290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90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45.46</c:v>
                </c:pt>
                <c:pt idx="1">
                  <c:v>46.74</c:v>
                </c:pt>
                <c:pt idx="2">
                  <c:v>40.49</c:v>
                </c:pt>
                <c:pt idx="3">
                  <c:v>45.61</c:v>
                </c:pt>
                <c:pt idx="4">
                  <c:v>43.18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40160"/>
        <c:axId val="13294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40160"/>
        <c:axId val="132942080"/>
      </c:lineChart>
      <c:dateAx>
        <c:axId val="13294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942080"/>
        <c:crosses val="autoZero"/>
        <c:auto val="1"/>
        <c:lblOffset val="100"/>
        <c:baseTimeUnit val="years"/>
      </c:dateAx>
      <c:valAx>
        <c:axId val="13294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94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444.36</c:v>
                </c:pt>
                <c:pt idx="1">
                  <c:v>454.77</c:v>
                </c:pt>
                <c:pt idx="2">
                  <c:v>543.28</c:v>
                </c:pt>
                <c:pt idx="3">
                  <c:v>459.88</c:v>
                </c:pt>
                <c:pt idx="4">
                  <c:v>521.35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55520"/>
        <c:axId val="13404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55520"/>
        <c:axId val="134043136"/>
      </c:lineChart>
      <c:dateAx>
        <c:axId val="13295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043136"/>
        <c:crosses val="autoZero"/>
        <c:auto val="1"/>
        <c:lblOffset val="100"/>
        <c:baseTimeUnit val="years"/>
      </c:dateAx>
      <c:valAx>
        <c:axId val="13404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95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0" zoomScaleNormal="8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三次市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55302</v>
      </c>
      <c r="AM8" s="47"/>
      <c r="AN8" s="47"/>
      <c r="AO8" s="47"/>
      <c r="AP8" s="47"/>
      <c r="AQ8" s="47"/>
      <c r="AR8" s="47"/>
      <c r="AS8" s="47"/>
      <c r="AT8" s="43">
        <f>データ!S6</f>
        <v>778.14</v>
      </c>
      <c r="AU8" s="43"/>
      <c r="AV8" s="43"/>
      <c r="AW8" s="43"/>
      <c r="AX8" s="43"/>
      <c r="AY8" s="43"/>
      <c r="AZ8" s="43"/>
      <c r="BA8" s="43"/>
      <c r="BB8" s="43">
        <f>データ!T6</f>
        <v>71.069999999999993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12.73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4914</v>
      </c>
      <c r="AE10" s="47"/>
      <c r="AF10" s="47"/>
      <c r="AG10" s="47"/>
      <c r="AH10" s="47"/>
      <c r="AI10" s="47"/>
      <c r="AJ10" s="47"/>
      <c r="AK10" s="2"/>
      <c r="AL10" s="47">
        <f>データ!U6</f>
        <v>6988</v>
      </c>
      <c r="AM10" s="47"/>
      <c r="AN10" s="47"/>
      <c r="AO10" s="47"/>
      <c r="AP10" s="47"/>
      <c r="AQ10" s="47"/>
      <c r="AR10" s="47"/>
      <c r="AS10" s="47"/>
      <c r="AT10" s="43">
        <f>データ!V6</f>
        <v>3.38</v>
      </c>
      <c r="AU10" s="43"/>
      <c r="AV10" s="43"/>
      <c r="AW10" s="43"/>
      <c r="AX10" s="43"/>
      <c r="AY10" s="43"/>
      <c r="AZ10" s="43"/>
      <c r="BA10" s="43"/>
      <c r="BB10" s="43">
        <f>データ!W6</f>
        <v>2067.46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headerFooter>
    <oddFooter>&amp;R&amp;F&amp;A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342092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広島県　三次市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12.73</v>
      </c>
      <c r="P6" s="32">
        <f t="shared" si="3"/>
        <v>100</v>
      </c>
      <c r="Q6" s="32">
        <f t="shared" si="3"/>
        <v>4914</v>
      </c>
      <c r="R6" s="32">
        <f t="shared" si="3"/>
        <v>55302</v>
      </c>
      <c r="S6" s="32">
        <f t="shared" si="3"/>
        <v>778.14</v>
      </c>
      <c r="T6" s="32">
        <f t="shared" si="3"/>
        <v>71.069999999999993</v>
      </c>
      <c r="U6" s="32">
        <f t="shared" si="3"/>
        <v>6988</v>
      </c>
      <c r="V6" s="32">
        <f t="shared" si="3"/>
        <v>3.38</v>
      </c>
      <c r="W6" s="32">
        <f t="shared" si="3"/>
        <v>2067.46</v>
      </c>
      <c r="X6" s="33">
        <f>IF(X7="",NA(),X7)</f>
        <v>61.4</v>
      </c>
      <c r="Y6" s="33">
        <f t="shared" ref="Y6:AG6" si="4">IF(Y7="",NA(),Y7)</f>
        <v>66.06</v>
      </c>
      <c r="Z6" s="33">
        <f t="shared" si="4"/>
        <v>59.78</v>
      </c>
      <c r="AA6" s="33">
        <f t="shared" si="4"/>
        <v>58.28</v>
      </c>
      <c r="AB6" s="33">
        <f t="shared" si="4"/>
        <v>67.180000000000007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3571.09</v>
      </c>
      <c r="BF6" s="33">
        <f t="shared" ref="BF6:BN6" si="7">IF(BF7="",NA(),BF7)</f>
        <v>3509.53</v>
      </c>
      <c r="BG6" s="33">
        <f t="shared" si="7"/>
        <v>3335.98</v>
      </c>
      <c r="BH6" s="33">
        <f t="shared" si="7"/>
        <v>3263.33</v>
      </c>
      <c r="BI6" s="33">
        <f t="shared" si="7"/>
        <v>2823.8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45.46</v>
      </c>
      <c r="BQ6" s="33">
        <f t="shared" ref="BQ6:BY6" si="8">IF(BQ7="",NA(),BQ7)</f>
        <v>46.74</v>
      </c>
      <c r="BR6" s="33">
        <f t="shared" si="8"/>
        <v>40.49</v>
      </c>
      <c r="BS6" s="33">
        <f t="shared" si="8"/>
        <v>45.61</v>
      </c>
      <c r="BT6" s="33">
        <f t="shared" si="8"/>
        <v>43.18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444.36</v>
      </c>
      <c r="CB6" s="33">
        <f t="shared" ref="CB6:CJ6" si="9">IF(CB7="",NA(),CB7)</f>
        <v>454.77</v>
      </c>
      <c r="CC6" s="33">
        <f t="shared" si="9"/>
        <v>543.28</v>
      </c>
      <c r="CD6" s="33">
        <f t="shared" si="9"/>
        <v>459.88</v>
      </c>
      <c r="CE6" s="33">
        <f t="shared" si="9"/>
        <v>521.35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57.64</v>
      </c>
      <c r="CM6" s="33">
        <f t="shared" ref="CM6:CU6" si="10">IF(CM7="",NA(),CM7)</f>
        <v>51.9</v>
      </c>
      <c r="CN6" s="33">
        <f t="shared" si="10"/>
        <v>51.46</v>
      </c>
      <c r="CO6" s="33">
        <f t="shared" si="10"/>
        <v>51.46</v>
      </c>
      <c r="CP6" s="33">
        <f t="shared" si="10"/>
        <v>53.38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82.29</v>
      </c>
      <c r="CX6" s="33">
        <f t="shared" ref="CX6:DF6" si="11">IF(CX7="",NA(),CX7)</f>
        <v>76.260000000000005</v>
      </c>
      <c r="CY6" s="33">
        <f t="shared" si="11"/>
        <v>78.05</v>
      </c>
      <c r="CZ6" s="33">
        <f t="shared" si="11"/>
        <v>79.37</v>
      </c>
      <c r="DA6" s="33">
        <f t="shared" si="11"/>
        <v>79.59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342092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12.73</v>
      </c>
      <c r="P7" s="36">
        <v>100</v>
      </c>
      <c r="Q7" s="36">
        <v>4914</v>
      </c>
      <c r="R7" s="36">
        <v>55302</v>
      </c>
      <c r="S7" s="36">
        <v>778.14</v>
      </c>
      <c r="T7" s="36">
        <v>71.069999999999993</v>
      </c>
      <c r="U7" s="36">
        <v>6988</v>
      </c>
      <c r="V7" s="36">
        <v>3.38</v>
      </c>
      <c r="W7" s="36">
        <v>2067.46</v>
      </c>
      <c r="X7" s="36">
        <v>61.4</v>
      </c>
      <c r="Y7" s="36">
        <v>66.06</v>
      </c>
      <c r="Z7" s="36">
        <v>59.78</v>
      </c>
      <c r="AA7" s="36">
        <v>58.28</v>
      </c>
      <c r="AB7" s="36">
        <v>67.180000000000007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3571.09</v>
      </c>
      <c r="BF7" s="36">
        <v>3509.53</v>
      </c>
      <c r="BG7" s="36">
        <v>3335.98</v>
      </c>
      <c r="BH7" s="36">
        <v>3263.33</v>
      </c>
      <c r="BI7" s="36">
        <v>2823.8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45.46</v>
      </c>
      <c r="BQ7" s="36">
        <v>46.74</v>
      </c>
      <c r="BR7" s="36">
        <v>40.49</v>
      </c>
      <c r="BS7" s="36">
        <v>45.61</v>
      </c>
      <c r="BT7" s="36">
        <v>43.18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444.36</v>
      </c>
      <c r="CB7" s="36">
        <v>454.77</v>
      </c>
      <c r="CC7" s="36">
        <v>543.28</v>
      </c>
      <c r="CD7" s="36">
        <v>459.88</v>
      </c>
      <c r="CE7" s="36">
        <v>521.35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57.64</v>
      </c>
      <c r="CM7" s="36">
        <v>51.9</v>
      </c>
      <c r="CN7" s="36">
        <v>51.46</v>
      </c>
      <c r="CO7" s="36">
        <v>51.46</v>
      </c>
      <c r="CP7" s="36">
        <v>53.38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82.29</v>
      </c>
      <c r="CX7" s="36">
        <v>76.260000000000005</v>
      </c>
      <c r="CY7" s="36">
        <v>78.05</v>
      </c>
      <c r="CZ7" s="36">
        <v>79.37</v>
      </c>
      <c r="DA7" s="36">
        <v>79.59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t.sakata5370</cp:lastModifiedBy>
  <cp:lastPrinted>2016-02-19T07:58:44Z</cp:lastPrinted>
  <dcterms:created xsi:type="dcterms:W3CDTF">2016-02-03T09:16:48Z</dcterms:created>
  <dcterms:modified xsi:type="dcterms:W3CDTF">2016-02-24T23:58:00Z</dcterms:modified>
</cp:coreProperties>
</file>