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<sst xmlns="http://schemas.openxmlformats.org/spreadsheetml/2006/main" count="353" uniqueCount="321">
  <si>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</si>
  <si>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</si>
  <si>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</si>
  <si>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</si>
  <si>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</si>
  <si>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</si>
  <si>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</si>
  <si>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</si>
  <si>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</si>
  <si>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</si>
  <si>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</si>
  <si>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</si>
  <si>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</si>
  <si>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</si>
  <si>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</si>
  <si>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</si>
  <si>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</si>
  <si>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</si>
  <si>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</si>
  <si>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</si>
  <si>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</si>
  <si>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</si>
  <si>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</si>
  <si>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</si>
  <si>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</si>
  <si>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</si>
  <si>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</si>
  <si>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</si>
  <si>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</si>
  <si>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</si>
  <si>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</si>
  <si>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</si>
  <si>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</si>
  <si>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</si>
  <si>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</si>
  <si>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</si>
  <si>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</si>
  <si>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</si>
  <si>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</si>
  <si>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</si>
  <si>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</si>
  <si>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</si>
  <si>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</si>
  <si>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</si>
  <si>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</si>
  <si>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</si>
  <si>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</si>
  <si>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</si>
  <si>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</si>
  <si>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</si>
  <si>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</si>
  <si>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</si>
  <si>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</si>
  <si>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</si>
  <si>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</si>
  <si>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</si>
  <si>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</si>
  <si>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</si>
  <si>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</si>
  <si>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</si>
  <si>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</si>
  <si>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</si>
  <si>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</si>
  <si>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</si>
  <si>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</si>
  <si>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</si>
  <si>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</si>
  <si>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</si>
  <si>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</si>
  <si>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</si>
  <si>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</si>
  <si>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</si>
  <si>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</si>
  <si>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</si>
  <si>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</si>
  <si>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</si>
  <si>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</si>
  <si>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</si>
  <si>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</si>
  <si>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</si>
  <si>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</si>
  <si>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</si>
  <si>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</si>
  <si>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</si>
  <si>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</si>
  <si>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</si>
  <si>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</si>
  <si>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</si>
  <si>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</si>
  <si>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</si>
  <si>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</si>
  <si>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</si>
  <si>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</si>
  <si>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</si>
  <si>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</si>
  <si>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</si>
  <si>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</si>
  <si>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</si>
  <si>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</si>
  <si>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</si>
  <si>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</si>
  <si>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</si>
  <si>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</si>
  <si>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</si>
  <si>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</si>
  <si>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</si>
  <si>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</si>
  <si>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</si>
  <si>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</si>
  <si>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</si>
  <si>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</si>
  <si>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</si>
  <si>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</si>
  <si>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</si>
  <si>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</si>
  <si>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</si>
  <si>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</si>
  <si>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</si>
  <si>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</si>
  <si>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</si>
  <si>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</si>
  <si>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</si>
  <si>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</si>
  <si>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</si>
  <si>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</si>
  <si>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</si>
  <si>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</si>
  <si>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</si>
  <si>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</si>
  <si>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</si>
  <si>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</si>
  <si>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</si>
  <si>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</si>
  <si>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</si>
  <si>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</si>
  <si>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</si>
  <si>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</si>
  <si>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</si>
  <si>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</si>
  <si>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</si>
  <si>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</si>
  <si>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</si>
  <si>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</si>
  <si>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</si>
  <si>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</si>
  <si>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</si>
  <si>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</si>
  <si>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</si>
  <si>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</si>
  <si>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</si>
  <si>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</si>
  <si>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</si>
  <si>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</si>
  <si>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</si>
  <si>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</si>
  <si>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</si>
  <si>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</si>
  <si>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</si>
  <si>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</si>
  <si>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</si>
  <si>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</si>
  <si>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</si>
  <si>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</si>
  <si>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</si>
  <si>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</si>
  <si>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</si>
  <si>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</si>
  <si>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</si>
  <si>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</si>
  <si>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</si>
  <si>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</si>
  <si>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</si>
  <si>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</si>
  <si>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</si>
  <si>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</si>
  <si>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</si>
  <si>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</si>
  <si>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</si>
  <si>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</si>
  <si>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</si>
  <si>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</si>
  <si>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</si>
  <si>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</si>
  <si>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</si>
  <si>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</si>
  <si>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</si>
  <si>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</si>
  <si>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</si>
  <si>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</si>
  <si>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</si>
  <si>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</si>
  <si>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</si>
  <si>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</si>
  <si>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</si>
  <si>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</si>
  <si>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</si>
  <si>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</si>
  <si>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</si>
  <si>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</si>
  <si>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</si>
  <si>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</si>
  <si>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</si>
  <si>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</si>
  <si>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</si>
  <si>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</si>
  <si>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</si>
  <si>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</si>
  <si>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</si>
  <si>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</si>
  <si>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</si>
  <si>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</si>
  <si>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</si>
  <si>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</si>
  <si>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</si>
  <si>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</si>
  <si>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</si>
  <si>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</si>
  <si>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</si>
  <si>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</si>
  <si>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</si>
  <si>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</si>
  <si>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</si>
  <si>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</si>
  <si>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</si>
  <si>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</si>
  <si>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</si>
  <si>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</si>
  <si>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</si>
  <si>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</si>
  <si>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</si>
  <si>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</si>
  <si>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</si>
  <si>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</si>
  <si>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</si>
  <si>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</si>
  <si>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</si>
  <si>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</si>
  <si>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</si>
  <si>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</si>
  <si>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</si>
  <si>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</si>
  <si>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</si>
  <si>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</si>
  <si>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</si>
  <si>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</si>
  <si>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</si>
  <si>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</si>
  <si>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</si>
  <si>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</si>
  <si>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</si>
  <si>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</si>
  <si>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</si>
  <si>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</si>
  <si>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</si>
  <si>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</si>
  <si>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</si>
  <si>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</si>
  <si>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</si>
  <si>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</si>
  <si>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</si>
  <si>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</si>
  <si>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</si>
  <si>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</si>
  <si>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</si>
  <si>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</si>
  <si>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</si>
  <si>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</si>
  <si>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</si>
  <si>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</si>
  <si>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</si>
  <si>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</si>
  <si>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</si>
  <si>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</si>
  <si>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</si>
  <si>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</si>
  <si>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</si>
  <si>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</si>
  <si>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</si>
  <si>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</si>
  <si>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</si>
  <si>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</si>
  <si>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</si>
  <si>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</si>
  <si>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</si>
  <si>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</si>
  <si>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</si>
  <si>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</si>
  <si>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</si>
  <si>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</si>
  <si>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</si>
  <si>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</si>
  <si>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</si>
  <si>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</si>
  <si>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</si>
  <si>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</si>
  <si>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</si>
  <si>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</si>
  <si>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</si>
  <si>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</si>
  <si>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</si>
  <si>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</si>
  <si>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</si>
  <si>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</si>
  <si>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</si>
  <si>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</si>
  <si>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</si>
  <si>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</si>
  <si>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</si>
  <si>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</si>
  <si>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</si>
  <si>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</si>
  <si>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</si>
  <si>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</si>
  <si>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</si>
  <si>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</si>
  <si>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</si>
  <si>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</si>
  <si>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</si>
  <si>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</si>
  <si>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</si>
  <si>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平成30年7月1日現在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</si>
</sst>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1" xfId="48" applyFont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3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4" xfId="0" applyFont="1" applyBorder="1" applyAlignment="1">
      <alignment/>
    </xf>
    <xf numFmtId="0" fontId="0" fillId="0" borderId="95" xfId="48" applyNumberFormat="1" applyFont="1" applyBorder="1" applyAlignment="1">
      <alignment horizontal="center"/>
    </xf>
    <xf numFmtId="0" fontId="0" fillId="0" borderId="92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90" zoomScaleNormal="90" zoomScaleSheetLayoutView="5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320</v>
      </c>
    </row>
    <row r="2" spans="1:27" s="19" customFormat="1" ht="18.75" customHeight="1">
      <c r="A2" s="17" t="s">
        <v>285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286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286</v>
      </c>
      <c r="N2" s="18" t="s">
        <v>27</v>
      </c>
      <c r="O2" s="18" t="s">
        <v>28</v>
      </c>
      <c r="P2" s="117" t="s">
        <v>29</v>
      </c>
      <c r="Q2" s="122" t="s">
        <v>30</v>
      </c>
      <c r="R2" s="118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5">
        <v>50</v>
      </c>
      <c r="D3" s="135">
        <v>62</v>
      </c>
      <c r="E3" s="136">
        <v>65</v>
      </c>
      <c r="F3" s="137">
        <v>127</v>
      </c>
      <c r="G3" s="50">
        <v>51</v>
      </c>
      <c r="H3" s="112" t="s">
        <v>82</v>
      </c>
      <c r="I3" s="127">
        <v>251</v>
      </c>
      <c r="J3" s="128">
        <v>258</v>
      </c>
      <c r="K3" s="127">
        <v>239</v>
      </c>
      <c r="L3" s="137">
        <v>497</v>
      </c>
      <c r="M3" s="64">
        <v>101</v>
      </c>
      <c r="N3" s="10" t="s">
        <v>288</v>
      </c>
      <c r="O3" s="74">
        <v>18</v>
      </c>
      <c r="P3" s="127">
        <v>21</v>
      </c>
      <c r="Q3" s="127">
        <v>22</v>
      </c>
      <c r="R3" s="153">
        <v>43</v>
      </c>
      <c r="S3" s="116"/>
      <c r="T3" s="1"/>
      <c r="V3" s="1"/>
    </row>
    <row r="4" spans="1:27" ht="18.75" customHeight="1">
      <c r="A4" s="22">
        <v>2</v>
      </c>
      <c r="B4" s="11" t="s">
        <v>32</v>
      </c>
      <c r="C4" s="138">
        <v>58</v>
      </c>
      <c r="D4" s="138">
        <v>63</v>
      </c>
      <c r="E4" s="130">
        <v>62</v>
      </c>
      <c r="F4" s="132">
        <v>125</v>
      </c>
      <c r="G4" s="51">
        <v>52</v>
      </c>
      <c r="H4" s="113" t="s">
        <v>83</v>
      </c>
      <c r="I4" s="130">
        <v>58</v>
      </c>
      <c r="J4" s="131">
        <v>44</v>
      </c>
      <c r="K4" s="130">
        <v>50</v>
      </c>
      <c r="L4" s="132">
        <v>94</v>
      </c>
      <c r="M4" s="52">
        <v>102</v>
      </c>
      <c r="N4" s="11" t="s">
        <v>289</v>
      </c>
      <c r="O4" s="130">
        <v>83</v>
      </c>
      <c r="P4" s="136">
        <v>92</v>
      </c>
      <c r="Q4" s="136">
        <v>99</v>
      </c>
      <c r="R4" s="132">
        <v>191</v>
      </c>
      <c r="S4" s="116"/>
      <c r="Y4" s="1"/>
      <c r="AA4" s="1"/>
    </row>
    <row r="5" spans="1:27" ht="18.75" customHeight="1">
      <c r="A5" s="23">
        <v>3</v>
      </c>
      <c r="B5" s="12" t="s">
        <v>33</v>
      </c>
      <c r="C5" s="124">
        <v>1967</v>
      </c>
      <c r="D5" s="124">
        <v>1995</v>
      </c>
      <c r="E5" s="125">
        <v>2248</v>
      </c>
      <c r="F5" s="126">
        <v>4243</v>
      </c>
      <c r="G5" s="179">
        <v>53</v>
      </c>
      <c r="H5" s="180" t="s">
        <v>84</v>
      </c>
      <c r="I5" s="130">
        <v>244</v>
      </c>
      <c r="J5" s="130">
        <v>203</v>
      </c>
      <c r="K5" s="130">
        <v>251</v>
      </c>
      <c r="L5" s="140">
        <v>454</v>
      </c>
      <c r="M5" s="52">
        <v>103</v>
      </c>
      <c r="N5" s="11" t="s">
        <v>290</v>
      </c>
      <c r="O5" s="130">
        <v>42</v>
      </c>
      <c r="P5" s="130">
        <v>43</v>
      </c>
      <c r="Q5" s="130">
        <v>47</v>
      </c>
      <c r="R5" s="132">
        <v>90</v>
      </c>
      <c r="S5" s="116"/>
      <c r="Y5" s="1"/>
      <c r="AA5" s="1"/>
    </row>
    <row r="6" spans="1:27" ht="18.75" customHeight="1">
      <c r="A6" s="20">
        <v>4</v>
      </c>
      <c r="B6" s="10" t="s">
        <v>34</v>
      </c>
      <c r="C6" s="127">
        <v>50</v>
      </c>
      <c r="D6" s="127">
        <v>59</v>
      </c>
      <c r="E6" s="136">
        <v>57</v>
      </c>
      <c r="F6" s="129">
        <v>116</v>
      </c>
      <c r="G6" s="22">
        <v>54</v>
      </c>
      <c r="H6" s="11" t="s">
        <v>85</v>
      </c>
      <c r="I6" s="136">
        <v>269</v>
      </c>
      <c r="J6" s="128">
        <v>278</v>
      </c>
      <c r="K6" s="136">
        <v>296</v>
      </c>
      <c r="L6" s="132">
        <v>574</v>
      </c>
      <c r="M6" s="55">
        <v>104</v>
      </c>
      <c r="N6" s="12" t="s">
        <v>291</v>
      </c>
      <c r="O6" s="125">
        <v>52</v>
      </c>
      <c r="P6" s="139">
        <v>63</v>
      </c>
      <c r="Q6" s="125">
        <v>72</v>
      </c>
      <c r="R6" s="126">
        <v>135</v>
      </c>
      <c r="S6" s="116"/>
      <c r="Y6" s="1"/>
      <c r="AA6" s="1"/>
    </row>
    <row r="7" spans="1:27" ht="18.75" customHeight="1">
      <c r="A7" s="22">
        <v>5</v>
      </c>
      <c r="B7" s="11" t="s">
        <v>35</v>
      </c>
      <c r="C7" s="138">
        <v>57</v>
      </c>
      <c r="D7" s="138">
        <v>69</v>
      </c>
      <c r="E7" s="130">
        <v>76</v>
      </c>
      <c r="F7" s="132">
        <v>145</v>
      </c>
      <c r="G7" s="51">
        <v>55</v>
      </c>
      <c r="H7" s="113" t="s">
        <v>86</v>
      </c>
      <c r="I7" s="130">
        <v>245</v>
      </c>
      <c r="J7" s="131">
        <v>242</v>
      </c>
      <c r="K7" s="130">
        <v>261</v>
      </c>
      <c r="L7" s="132">
        <v>503</v>
      </c>
      <c r="M7" s="54">
        <v>105</v>
      </c>
      <c r="N7" s="10" t="s">
        <v>292</v>
      </c>
      <c r="O7" s="127">
        <v>164</v>
      </c>
      <c r="P7" s="127">
        <v>189</v>
      </c>
      <c r="Q7" s="74">
        <v>221</v>
      </c>
      <c r="R7" s="154">
        <v>410</v>
      </c>
      <c r="S7" s="116"/>
      <c r="Y7" s="1"/>
      <c r="AA7" s="1"/>
    </row>
    <row r="8" spans="1:27" ht="18.75" customHeight="1">
      <c r="A8" s="22">
        <v>6</v>
      </c>
      <c r="B8" s="11" t="s">
        <v>36</v>
      </c>
      <c r="C8" s="138">
        <v>78</v>
      </c>
      <c r="D8" s="138">
        <v>75</v>
      </c>
      <c r="E8" s="130">
        <v>80</v>
      </c>
      <c r="F8" s="132">
        <v>155</v>
      </c>
      <c r="G8" s="51">
        <v>56</v>
      </c>
      <c r="H8" s="113" t="s">
        <v>87</v>
      </c>
      <c r="I8" s="130">
        <v>172</v>
      </c>
      <c r="J8" s="131">
        <v>178</v>
      </c>
      <c r="K8" s="130">
        <v>214</v>
      </c>
      <c r="L8" s="132">
        <v>392</v>
      </c>
      <c r="M8" s="52">
        <v>106</v>
      </c>
      <c r="N8" s="25" t="s">
        <v>293</v>
      </c>
      <c r="O8" s="136">
        <v>0</v>
      </c>
      <c r="P8" s="136">
        <v>0</v>
      </c>
      <c r="Q8" s="130">
        <v>0</v>
      </c>
      <c r="R8" s="132">
        <v>0</v>
      </c>
      <c r="S8" s="116"/>
      <c r="Y8" s="1"/>
      <c r="AA8" s="1"/>
    </row>
    <row r="9" spans="1:27" ht="18.75" customHeight="1">
      <c r="A9" s="22">
        <v>7</v>
      </c>
      <c r="B9" s="123" t="s">
        <v>37</v>
      </c>
      <c r="C9" s="130">
        <v>65</v>
      </c>
      <c r="D9" s="130">
        <v>80</v>
      </c>
      <c r="E9" s="139">
        <v>84</v>
      </c>
      <c r="F9" s="140">
        <v>164</v>
      </c>
      <c r="G9" s="53">
        <v>57</v>
      </c>
      <c r="H9" s="114" t="s">
        <v>88</v>
      </c>
      <c r="I9" s="139">
        <v>51</v>
      </c>
      <c r="J9" s="125">
        <v>60</v>
      </c>
      <c r="K9" s="139">
        <v>53</v>
      </c>
      <c r="L9" s="126">
        <v>113</v>
      </c>
      <c r="M9" s="52">
        <v>107</v>
      </c>
      <c r="N9" s="25" t="s">
        <v>294</v>
      </c>
      <c r="O9" s="130">
        <v>0</v>
      </c>
      <c r="P9" s="130">
        <v>0</v>
      </c>
      <c r="Q9" s="130">
        <v>0</v>
      </c>
      <c r="R9" s="132">
        <v>0</v>
      </c>
      <c r="S9" s="116"/>
      <c r="Y9" s="1"/>
      <c r="AA9" s="1"/>
    </row>
    <row r="10" spans="1:27" ht="18.75" customHeight="1">
      <c r="A10" s="23">
        <v>8</v>
      </c>
      <c r="B10" s="12" t="s">
        <v>38</v>
      </c>
      <c r="C10" s="178">
        <v>208</v>
      </c>
      <c r="D10" s="178">
        <v>129</v>
      </c>
      <c r="E10" s="125">
        <v>189</v>
      </c>
      <c r="F10" s="126">
        <v>318</v>
      </c>
      <c r="G10" s="63">
        <v>58</v>
      </c>
      <c r="H10" s="119" t="s">
        <v>89</v>
      </c>
      <c r="I10" s="127">
        <v>1156</v>
      </c>
      <c r="J10" s="128">
        <v>1134</v>
      </c>
      <c r="K10" s="127">
        <v>1296</v>
      </c>
      <c r="L10" s="129">
        <v>2430</v>
      </c>
      <c r="M10" s="52">
        <v>108</v>
      </c>
      <c r="N10" s="11" t="s">
        <v>295</v>
      </c>
      <c r="O10" s="130">
        <v>22</v>
      </c>
      <c r="P10" s="130">
        <v>24</v>
      </c>
      <c r="Q10" s="130">
        <v>24</v>
      </c>
      <c r="R10" s="132">
        <v>48</v>
      </c>
      <c r="S10" s="116"/>
      <c r="Y10" s="1"/>
      <c r="AA10" s="1"/>
    </row>
    <row r="11" spans="1:27" ht="18.75" customHeight="1">
      <c r="A11" s="24">
        <v>9</v>
      </c>
      <c r="B11" s="10" t="s">
        <v>39</v>
      </c>
      <c r="C11" s="135">
        <v>374</v>
      </c>
      <c r="D11" s="135">
        <v>432</v>
      </c>
      <c r="E11" s="136">
        <v>475</v>
      </c>
      <c r="F11" s="129">
        <v>907</v>
      </c>
      <c r="G11" s="51">
        <v>59</v>
      </c>
      <c r="H11" s="113" t="s">
        <v>90</v>
      </c>
      <c r="I11" s="130">
        <v>2265</v>
      </c>
      <c r="J11" s="131">
        <v>2694</v>
      </c>
      <c r="K11" s="130">
        <v>2774</v>
      </c>
      <c r="L11" s="132">
        <v>5468</v>
      </c>
      <c r="M11" s="52">
        <v>109</v>
      </c>
      <c r="N11" s="11" t="s">
        <v>296</v>
      </c>
      <c r="O11" s="155">
        <v>168</v>
      </c>
      <c r="P11" s="155">
        <v>186</v>
      </c>
      <c r="Q11" s="155">
        <v>205</v>
      </c>
      <c r="R11" s="134">
        <v>391</v>
      </c>
      <c r="S11" s="116"/>
      <c r="Y11" s="1"/>
      <c r="AA11" s="1"/>
    </row>
    <row r="12" spans="1:27" ht="18.75" customHeight="1">
      <c r="A12" s="26">
        <v>10</v>
      </c>
      <c r="B12" s="12" t="s">
        <v>40</v>
      </c>
      <c r="C12" s="124">
        <v>293</v>
      </c>
      <c r="D12" s="125">
        <v>315</v>
      </c>
      <c r="E12" s="125">
        <v>374</v>
      </c>
      <c r="F12" s="126">
        <v>689</v>
      </c>
      <c r="G12" s="51">
        <v>60</v>
      </c>
      <c r="H12" s="113" t="s">
        <v>91</v>
      </c>
      <c r="I12" s="130">
        <v>545</v>
      </c>
      <c r="J12" s="131">
        <v>632</v>
      </c>
      <c r="K12" s="130">
        <v>667</v>
      </c>
      <c r="L12" s="132">
        <v>1299</v>
      </c>
      <c r="M12" s="52">
        <v>110</v>
      </c>
      <c r="N12" s="11" t="s">
        <v>297</v>
      </c>
      <c r="O12" s="130">
        <v>65</v>
      </c>
      <c r="P12" s="155">
        <v>72</v>
      </c>
      <c r="Q12" s="155">
        <v>80</v>
      </c>
      <c r="R12" s="134">
        <v>152</v>
      </c>
      <c r="S12" s="116"/>
      <c r="Y12" s="1"/>
      <c r="AA12" s="1"/>
    </row>
    <row r="13" spans="1:27" ht="18.75" customHeight="1">
      <c r="A13" s="20">
        <v>11</v>
      </c>
      <c r="B13" s="10" t="s">
        <v>41</v>
      </c>
      <c r="C13" s="127">
        <v>90</v>
      </c>
      <c r="D13" s="135">
        <v>95</v>
      </c>
      <c r="E13" s="136">
        <v>84</v>
      </c>
      <c r="F13" s="129">
        <v>179</v>
      </c>
      <c r="G13" s="53">
        <v>61</v>
      </c>
      <c r="H13" s="114" t="s">
        <v>92</v>
      </c>
      <c r="I13" s="125">
        <v>29</v>
      </c>
      <c r="J13" s="149">
        <v>24</v>
      </c>
      <c r="K13" s="139">
        <v>33</v>
      </c>
      <c r="L13" s="126">
        <v>57</v>
      </c>
      <c r="M13" s="52">
        <v>111</v>
      </c>
      <c r="N13" s="11" t="s">
        <v>298</v>
      </c>
      <c r="O13" s="130">
        <v>37</v>
      </c>
      <c r="P13" s="155">
        <v>40</v>
      </c>
      <c r="Q13" s="155">
        <v>51</v>
      </c>
      <c r="R13" s="134">
        <v>91</v>
      </c>
      <c r="S13" s="116"/>
      <c r="Y13" s="1"/>
      <c r="AA13" s="1"/>
    </row>
    <row r="14" spans="1:27" ht="18.75" customHeight="1">
      <c r="A14" s="22">
        <v>12</v>
      </c>
      <c r="B14" s="11" t="s">
        <v>42</v>
      </c>
      <c r="C14" s="138">
        <v>58</v>
      </c>
      <c r="D14" s="138">
        <v>57</v>
      </c>
      <c r="E14" s="130">
        <v>71</v>
      </c>
      <c r="F14" s="132">
        <v>128</v>
      </c>
      <c r="G14" s="50">
        <v>62</v>
      </c>
      <c r="H14" s="112" t="s">
        <v>93</v>
      </c>
      <c r="I14" s="136">
        <v>246</v>
      </c>
      <c r="J14" s="150">
        <v>268</v>
      </c>
      <c r="K14" s="127">
        <v>280</v>
      </c>
      <c r="L14" s="129">
        <v>548</v>
      </c>
      <c r="M14" s="52">
        <v>112</v>
      </c>
      <c r="N14" s="11" t="s">
        <v>299</v>
      </c>
      <c r="O14" s="130">
        <v>757</v>
      </c>
      <c r="P14" s="155">
        <v>825</v>
      </c>
      <c r="Q14" s="155">
        <v>896</v>
      </c>
      <c r="R14" s="134">
        <v>1721</v>
      </c>
      <c r="S14" s="116"/>
      <c r="Y14" s="1"/>
      <c r="AA14" s="1"/>
    </row>
    <row r="15" spans="1:27" ht="18.75" customHeight="1">
      <c r="A15" s="22">
        <v>13</v>
      </c>
      <c r="B15" s="11" t="s">
        <v>44</v>
      </c>
      <c r="C15" s="138">
        <v>180</v>
      </c>
      <c r="D15" s="138">
        <v>199</v>
      </c>
      <c r="E15" s="130">
        <v>227</v>
      </c>
      <c r="F15" s="132">
        <v>426</v>
      </c>
      <c r="G15" s="51">
        <v>63</v>
      </c>
      <c r="H15" s="113" t="s">
        <v>94</v>
      </c>
      <c r="I15" s="130">
        <v>98</v>
      </c>
      <c r="J15" s="131">
        <v>126</v>
      </c>
      <c r="K15" s="130">
        <v>141</v>
      </c>
      <c r="L15" s="132">
        <v>267</v>
      </c>
      <c r="M15" s="52">
        <v>113</v>
      </c>
      <c r="N15" s="11" t="s">
        <v>300</v>
      </c>
      <c r="O15" s="130">
        <v>90</v>
      </c>
      <c r="P15" s="155">
        <v>107</v>
      </c>
      <c r="Q15" s="155">
        <v>112</v>
      </c>
      <c r="R15" s="134">
        <v>219</v>
      </c>
      <c r="S15" s="116"/>
      <c r="Y15" s="1"/>
      <c r="AA15" s="1"/>
    </row>
    <row r="16" spans="1:27" ht="18.75" customHeight="1">
      <c r="A16" s="22">
        <v>14</v>
      </c>
      <c r="B16" s="11" t="s">
        <v>45</v>
      </c>
      <c r="C16" s="138">
        <v>77</v>
      </c>
      <c r="D16" s="138">
        <v>79</v>
      </c>
      <c r="E16" s="130">
        <v>91</v>
      </c>
      <c r="F16" s="132">
        <v>170</v>
      </c>
      <c r="G16" s="51">
        <v>64</v>
      </c>
      <c r="H16" s="113" t="s">
        <v>95</v>
      </c>
      <c r="I16" s="130">
        <v>65</v>
      </c>
      <c r="J16" s="131">
        <v>87</v>
      </c>
      <c r="K16" s="130">
        <v>107</v>
      </c>
      <c r="L16" s="132">
        <v>194</v>
      </c>
      <c r="M16" s="55">
        <v>114</v>
      </c>
      <c r="N16" s="12" t="s">
        <v>301</v>
      </c>
      <c r="O16" s="139">
        <v>75</v>
      </c>
      <c r="P16" s="156">
        <v>72</v>
      </c>
      <c r="Q16" s="156">
        <v>79</v>
      </c>
      <c r="R16" s="157">
        <v>151</v>
      </c>
      <c r="S16" s="116"/>
      <c r="Y16" s="1"/>
      <c r="AA16" s="1"/>
    </row>
    <row r="17" spans="1:27" ht="18.75" customHeight="1">
      <c r="A17" s="23">
        <v>15</v>
      </c>
      <c r="B17" s="12" t="s">
        <v>46</v>
      </c>
      <c r="C17" s="125">
        <v>61</v>
      </c>
      <c r="D17" s="125">
        <v>65</v>
      </c>
      <c r="E17" s="125">
        <v>83</v>
      </c>
      <c r="F17" s="140">
        <v>148</v>
      </c>
      <c r="G17" s="51">
        <v>65</v>
      </c>
      <c r="H17" s="113" t="s">
        <v>96</v>
      </c>
      <c r="I17" s="130">
        <v>69</v>
      </c>
      <c r="J17" s="131">
        <v>68</v>
      </c>
      <c r="K17" s="130">
        <v>87</v>
      </c>
      <c r="L17" s="132">
        <v>155</v>
      </c>
      <c r="M17" s="54">
        <v>115</v>
      </c>
      <c r="N17" s="10" t="s">
        <v>302</v>
      </c>
      <c r="O17" s="158">
        <v>14</v>
      </c>
      <c r="P17" s="159">
        <v>14</v>
      </c>
      <c r="Q17" s="160">
        <v>16</v>
      </c>
      <c r="R17" s="161">
        <v>30</v>
      </c>
      <c r="S17" s="116"/>
      <c r="Y17" s="1"/>
      <c r="AA17" s="1"/>
    </row>
    <row r="18" spans="1:27" ht="18.75" customHeight="1">
      <c r="A18" s="24">
        <v>16</v>
      </c>
      <c r="B18" s="10" t="s">
        <v>47</v>
      </c>
      <c r="C18" s="135">
        <v>119</v>
      </c>
      <c r="D18" s="135">
        <v>135</v>
      </c>
      <c r="E18" s="136">
        <v>170</v>
      </c>
      <c r="F18" s="137">
        <v>305</v>
      </c>
      <c r="G18" s="51">
        <v>66</v>
      </c>
      <c r="H18" s="113" t="s">
        <v>97</v>
      </c>
      <c r="I18" s="130">
        <v>43</v>
      </c>
      <c r="J18" s="131">
        <v>46</v>
      </c>
      <c r="K18" s="130">
        <v>51</v>
      </c>
      <c r="L18" s="132">
        <v>97</v>
      </c>
      <c r="M18" s="52">
        <v>116</v>
      </c>
      <c r="N18" s="11" t="s">
        <v>303</v>
      </c>
      <c r="O18" s="130">
        <v>239</v>
      </c>
      <c r="P18" s="155">
        <v>256</v>
      </c>
      <c r="Q18" s="162">
        <v>291</v>
      </c>
      <c r="R18" s="134">
        <v>547</v>
      </c>
      <c r="S18" s="116"/>
      <c r="Y18" s="1"/>
      <c r="AA18" s="1"/>
    </row>
    <row r="19" spans="1:27" ht="18.75" customHeight="1">
      <c r="A19" s="22">
        <v>17</v>
      </c>
      <c r="B19" s="11" t="s">
        <v>48</v>
      </c>
      <c r="C19" s="138">
        <v>246</v>
      </c>
      <c r="D19" s="138">
        <v>301</v>
      </c>
      <c r="E19" s="130">
        <v>331</v>
      </c>
      <c r="F19" s="132">
        <v>632</v>
      </c>
      <c r="G19" s="51">
        <v>67</v>
      </c>
      <c r="H19" s="113" t="s">
        <v>98</v>
      </c>
      <c r="I19" s="130">
        <v>98</v>
      </c>
      <c r="J19" s="131">
        <v>98</v>
      </c>
      <c r="K19" s="130">
        <v>107</v>
      </c>
      <c r="L19" s="132">
        <v>205</v>
      </c>
      <c r="M19" s="52">
        <v>117</v>
      </c>
      <c r="N19" s="11" t="s">
        <v>304</v>
      </c>
      <c r="O19" s="130">
        <v>304</v>
      </c>
      <c r="P19" s="155">
        <v>325</v>
      </c>
      <c r="Q19" s="155">
        <v>357</v>
      </c>
      <c r="R19" s="134">
        <v>682</v>
      </c>
      <c r="S19" s="116"/>
      <c r="Y19" s="1"/>
      <c r="AA19" s="1"/>
    </row>
    <row r="20" spans="1:27" ht="18.75" customHeight="1">
      <c r="A20" s="22">
        <v>18</v>
      </c>
      <c r="B20" s="11" t="s">
        <v>49</v>
      </c>
      <c r="C20" s="138">
        <v>45</v>
      </c>
      <c r="D20" s="138">
        <v>52</v>
      </c>
      <c r="E20" s="130">
        <v>57</v>
      </c>
      <c r="F20" s="132">
        <v>109</v>
      </c>
      <c r="G20" s="53">
        <v>68</v>
      </c>
      <c r="H20" s="114" t="s">
        <v>99</v>
      </c>
      <c r="I20" s="125">
        <v>28</v>
      </c>
      <c r="J20" s="149">
        <v>34</v>
      </c>
      <c r="K20" s="125">
        <v>27</v>
      </c>
      <c r="L20" s="126">
        <v>61</v>
      </c>
      <c r="M20" s="52">
        <v>118</v>
      </c>
      <c r="N20" s="11" t="s">
        <v>305</v>
      </c>
      <c r="O20" s="130">
        <v>91</v>
      </c>
      <c r="P20" s="155">
        <v>108</v>
      </c>
      <c r="Q20" s="155">
        <v>111</v>
      </c>
      <c r="R20" s="134">
        <v>219</v>
      </c>
      <c r="S20" s="116"/>
      <c r="Y20" s="1"/>
      <c r="AA20" s="1"/>
    </row>
    <row r="21" spans="1:27" ht="18.75" customHeight="1">
      <c r="A21" s="22">
        <v>19</v>
      </c>
      <c r="B21" s="11" t="s">
        <v>50</v>
      </c>
      <c r="C21" s="138">
        <v>7</v>
      </c>
      <c r="D21" s="138">
        <v>5</v>
      </c>
      <c r="E21" s="130">
        <v>6</v>
      </c>
      <c r="F21" s="132">
        <v>11</v>
      </c>
      <c r="G21" s="50">
        <v>69</v>
      </c>
      <c r="H21" s="112" t="s">
        <v>100</v>
      </c>
      <c r="I21" s="136">
        <v>99</v>
      </c>
      <c r="J21" s="127">
        <v>100</v>
      </c>
      <c r="K21" s="136">
        <v>111</v>
      </c>
      <c r="L21" s="129">
        <v>211</v>
      </c>
      <c r="M21" s="52">
        <v>119</v>
      </c>
      <c r="N21" s="11" t="s">
        <v>306</v>
      </c>
      <c r="O21" s="130">
        <v>65</v>
      </c>
      <c r="P21" s="155">
        <v>64</v>
      </c>
      <c r="Q21" s="155">
        <v>84</v>
      </c>
      <c r="R21" s="134">
        <v>148</v>
      </c>
      <c r="S21" s="116"/>
      <c r="Y21" s="1"/>
      <c r="AA21" s="1"/>
    </row>
    <row r="22" spans="1:27" ht="18.75" customHeight="1">
      <c r="A22" s="22">
        <v>20</v>
      </c>
      <c r="B22" s="11" t="s">
        <v>51</v>
      </c>
      <c r="C22" s="138">
        <v>47</v>
      </c>
      <c r="D22" s="138">
        <v>54</v>
      </c>
      <c r="E22" s="130">
        <v>55</v>
      </c>
      <c r="F22" s="132">
        <v>109</v>
      </c>
      <c r="G22" s="51">
        <v>70</v>
      </c>
      <c r="H22" s="113" t="s">
        <v>101</v>
      </c>
      <c r="I22" s="130">
        <v>248</v>
      </c>
      <c r="J22" s="131">
        <v>277</v>
      </c>
      <c r="K22" s="130">
        <v>311</v>
      </c>
      <c r="L22" s="132">
        <v>588</v>
      </c>
      <c r="M22" s="52">
        <v>120</v>
      </c>
      <c r="N22" s="11" t="s">
        <v>307</v>
      </c>
      <c r="O22" s="130">
        <v>350</v>
      </c>
      <c r="P22" s="155">
        <v>372</v>
      </c>
      <c r="Q22" s="155">
        <v>393</v>
      </c>
      <c r="R22" s="134">
        <v>765</v>
      </c>
      <c r="S22" s="116"/>
      <c r="Y22" s="1"/>
      <c r="AA22" s="1"/>
    </row>
    <row r="23" spans="1:27" ht="18.75" customHeight="1">
      <c r="A23" s="26">
        <v>21</v>
      </c>
      <c r="B23" s="12" t="s">
        <v>52</v>
      </c>
      <c r="C23" s="125">
        <v>114</v>
      </c>
      <c r="D23" s="143">
        <v>119</v>
      </c>
      <c r="E23" s="125">
        <v>132</v>
      </c>
      <c r="F23" s="126">
        <v>251</v>
      </c>
      <c r="G23" s="51">
        <v>71</v>
      </c>
      <c r="H23" s="113" t="s">
        <v>102</v>
      </c>
      <c r="I23" s="130">
        <v>194</v>
      </c>
      <c r="J23" s="131">
        <v>261</v>
      </c>
      <c r="K23" s="130">
        <v>261</v>
      </c>
      <c r="L23" s="132">
        <v>522</v>
      </c>
      <c r="M23" s="52">
        <v>121</v>
      </c>
      <c r="N23" s="11" t="s">
        <v>308</v>
      </c>
      <c r="O23" s="130">
        <v>198</v>
      </c>
      <c r="P23" s="155">
        <v>133</v>
      </c>
      <c r="Q23" s="155">
        <v>202</v>
      </c>
      <c r="R23" s="134">
        <v>335</v>
      </c>
      <c r="S23" s="116"/>
      <c r="Y23" s="1"/>
      <c r="AA23" s="1"/>
    </row>
    <row r="24" spans="1:27" ht="18.75" customHeight="1">
      <c r="A24" s="20">
        <v>22</v>
      </c>
      <c r="B24" s="10" t="s">
        <v>53</v>
      </c>
      <c r="C24" s="135">
        <v>147</v>
      </c>
      <c r="D24" s="135">
        <v>189</v>
      </c>
      <c r="E24" s="136">
        <v>186</v>
      </c>
      <c r="F24" s="129">
        <v>375</v>
      </c>
      <c r="G24" s="53">
        <v>72</v>
      </c>
      <c r="H24" s="114" t="s">
        <v>103</v>
      </c>
      <c r="I24" s="125">
        <v>60</v>
      </c>
      <c r="J24" s="148">
        <v>85</v>
      </c>
      <c r="K24" s="125">
        <v>95</v>
      </c>
      <c r="L24" s="126">
        <v>180</v>
      </c>
      <c r="M24" s="52">
        <v>122</v>
      </c>
      <c r="N24" s="11" t="s">
        <v>309</v>
      </c>
      <c r="O24" s="130">
        <v>27</v>
      </c>
      <c r="P24" s="155">
        <v>27</v>
      </c>
      <c r="Q24" s="155">
        <v>28</v>
      </c>
      <c r="R24" s="134">
        <v>55</v>
      </c>
      <c r="S24" s="116"/>
      <c r="Y24" s="1"/>
      <c r="AA24" s="1"/>
    </row>
    <row r="25" spans="1:27" ht="18.75" customHeight="1">
      <c r="A25" s="22">
        <v>23</v>
      </c>
      <c r="B25" s="11" t="s">
        <v>54</v>
      </c>
      <c r="C25" s="138">
        <v>191</v>
      </c>
      <c r="D25" s="138">
        <v>237</v>
      </c>
      <c r="E25" s="130">
        <v>271</v>
      </c>
      <c r="F25" s="132">
        <v>508</v>
      </c>
      <c r="G25" s="50">
        <v>73</v>
      </c>
      <c r="H25" s="112" t="s">
        <v>104</v>
      </c>
      <c r="I25" s="136">
        <v>36</v>
      </c>
      <c r="J25" s="128">
        <v>38</v>
      </c>
      <c r="K25" s="136">
        <v>43</v>
      </c>
      <c r="L25" s="129">
        <v>81</v>
      </c>
      <c r="M25" s="55">
        <v>123</v>
      </c>
      <c r="N25" s="12" t="s">
        <v>310</v>
      </c>
      <c r="O25" s="139">
        <v>13</v>
      </c>
      <c r="P25" s="156">
        <v>15</v>
      </c>
      <c r="Q25" s="156">
        <v>22</v>
      </c>
      <c r="R25" s="157">
        <v>37</v>
      </c>
      <c r="S25" s="116"/>
      <c r="Y25" s="1"/>
      <c r="AA25" s="1"/>
    </row>
    <row r="26" spans="1:27" ht="18.75" customHeight="1">
      <c r="A26" s="26">
        <v>24</v>
      </c>
      <c r="B26" s="12" t="s">
        <v>55</v>
      </c>
      <c r="C26" s="125">
        <v>257</v>
      </c>
      <c r="D26" s="143">
        <v>303</v>
      </c>
      <c r="E26" s="125">
        <v>344</v>
      </c>
      <c r="F26" s="126">
        <v>647</v>
      </c>
      <c r="G26" s="51">
        <v>74</v>
      </c>
      <c r="H26" s="115" t="s">
        <v>105</v>
      </c>
      <c r="I26" s="130">
        <v>47</v>
      </c>
      <c r="J26" s="131">
        <v>42</v>
      </c>
      <c r="K26" s="130">
        <v>75</v>
      </c>
      <c r="L26" s="132">
        <v>117</v>
      </c>
      <c r="M26" s="54">
        <v>124</v>
      </c>
      <c r="N26" s="10" t="s">
        <v>311</v>
      </c>
      <c r="O26" s="127">
        <v>321</v>
      </c>
      <c r="P26" s="160">
        <v>283</v>
      </c>
      <c r="Q26" s="160">
        <v>348</v>
      </c>
      <c r="R26" s="161">
        <v>631</v>
      </c>
      <c r="S26" s="116"/>
      <c r="Y26" s="1"/>
      <c r="AA26" s="1"/>
    </row>
    <row r="27" spans="1:27" ht="18.75" customHeight="1">
      <c r="A27" s="20">
        <v>25</v>
      </c>
      <c r="B27" s="10" t="s">
        <v>56</v>
      </c>
      <c r="C27" s="135">
        <v>491</v>
      </c>
      <c r="D27" s="135">
        <v>609</v>
      </c>
      <c r="E27" s="136">
        <v>572</v>
      </c>
      <c r="F27" s="129">
        <v>1181</v>
      </c>
      <c r="G27" s="51">
        <v>75</v>
      </c>
      <c r="H27" s="113" t="s">
        <v>106</v>
      </c>
      <c r="I27" s="130">
        <v>28</v>
      </c>
      <c r="J27" s="131">
        <v>24</v>
      </c>
      <c r="K27" s="130">
        <v>34</v>
      </c>
      <c r="L27" s="132">
        <v>58</v>
      </c>
      <c r="M27" s="52">
        <v>125</v>
      </c>
      <c r="N27" s="11" t="s">
        <v>312</v>
      </c>
      <c r="O27" s="130">
        <v>66</v>
      </c>
      <c r="P27" s="155">
        <v>87</v>
      </c>
      <c r="Q27" s="155">
        <v>95</v>
      </c>
      <c r="R27" s="134">
        <v>182</v>
      </c>
      <c r="S27" s="116"/>
      <c r="Y27" s="1"/>
      <c r="AA27" s="1"/>
    </row>
    <row r="28" spans="1:27" ht="18.75" customHeight="1">
      <c r="A28" s="24">
        <v>26</v>
      </c>
      <c r="B28" s="11" t="s">
        <v>57</v>
      </c>
      <c r="C28" s="138">
        <v>347</v>
      </c>
      <c r="D28" s="138">
        <v>390</v>
      </c>
      <c r="E28" s="130">
        <v>385</v>
      </c>
      <c r="F28" s="132">
        <v>775</v>
      </c>
      <c r="G28" s="51">
        <v>76</v>
      </c>
      <c r="H28" s="113" t="s">
        <v>107</v>
      </c>
      <c r="I28" s="130">
        <v>31</v>
      </c>
      <c r="J28" s="131">
        <v>28</v>
      </c>
      <c r="K28" s="130">
        <v>32</v>
      </c>
      <c r="L28" s="132">
        <v>60</v>
      </c>
      <c r="M28" s="52">
        <v>126</v>
      </c>
      <c r="N28" s="11" t="s">
        <v>313</v>
      </c>
      <c r="O28" s="130">
        <v>151</v>
      </c>
      <c r="P28" s="155">
        <v>179</v>
      </c>
      <c r="Q28" s="155">
        <v>204</v>
      </c>
      <c r="R28" s="134">
        <v>383</v>
      </c>
      <c r="S28" s="116"/>
      <c r="Y28" s="1"/>
      <c r="AA28" s="1"/>
    </row>
    <row r="29" spans="1:27" ht="18.75" customHeight="1">
      <c r="A29" s="26">
        <v>27</v>
      </c>
      <c r="B29" s="12" t="s">
        <v>58</v>
      </c>
      <c r="C29" s="125">
        <v>173</v>
      </c>
      <c r="D29" s="143">
        <v>211</v>
      </c>
      <c r="E29" s="125">
        <v>221</v>
      </c>
      <c r="F29" s="126">
        <v>432</v>
      </c>
      <c r="G29" s="51">
        <v>77</v>
      </c>
      <c r="H29" s="113" t="s">
        <v>108</v>
      </c>
      <c r="I29" s="130">
        <v>18</v>
      </c>
      <c r="J29" s="131">
        <v>16</v>
      </c>
      <c r="K29" s="130">
        <v>14</v>
      </c>
      <c r="L29" s="132">
        <v>30</v>
      </c>
      <c r="M29" s="52">
        <v>127</v>
      </c>
      <c r="N29" s="11" t="s">
        <v>314</v>
      </c>
      <c r="O29" s="130">
        <v>49</v>
      </c>
      <c r="P29" s="155">
        <v>48</v>
      </c>
      <c r="Q29" s="155">
        <v>75</v>
      </c>
      <c r="R29" s="134">
        <v>123</v>
      </c>
      <c r="S29" s="116"/>
      <c r="Y29" s="1"/>
      <c r="AA29" s="1"/>
    </row>
    <row r="30" spans="1:27" ht="18.75" customHeight="1">
      <c r="A30" s="20">
        <v>28</v>
      </c>
      <c r="B30" s="10" t="s">
        <v>59</v>
      </c>
      <c r="C30" s="135">
        <v>215</v>
      </c>
      <c r="D30" s="135">
        <v>224</v>
      </c>
      <c r="E30" s="136">
        <v>252</v>
      </c>
      <c r="F30" s="129">
        <v>476</v>
      </c>
      <c r="G30" s="51">
        <v>78</v>
      </c>
      <c r="H30" s="113" t="s">
        <v>109</v>
      </c>
      <c r="I30" s="130">
        <v>11</v>
      </c>
      <c r="J30" s="131">
        <v>5</v>
      </c>
      <c r="K30" s="130">
        <v>12</v>
      </c>
      <c r="L30" s="132">
        <v>17</v>
      </c>
      <c r="M30" s="52">
        <v>128</v>
      </c>
      <c r="N30" s="11" t="s">
        <v>315</v>
      </c>
      <c r="O30" s="130">
        <v>32</v>
      </c>
      <c r="P30" s="155">
        <v>27</v>
      </c>
      <c r="Q30" s="155">
        <v>42</v>
      </c>
      <c r="R30" s="134">
        <v>69</v>
      </c>
      <c r="S30" s="116"/>
      <c r="Y30" s="1"/>
      <c r="AA30" s="1"/>
    </row>
    <row r="31" spans="1:27" ht="18.75" customHeight="1">
      <c r="A31" s="24">
        <v>29</v>
      </c>
      <c r="B31" s="11" t="s">
        <v>60</v>
      </c>
      <c r="C31" s="138">
        <v>112</v>
      </c>
      <c r="D31" s="138">
        <v>127</v>
      </c>
      <c r="E31" s="130">
        <v>143</v>
      </c>
      <c r="F31" s="132">
        <v>270</v>
      </c>
      <c r="G31" s="51">
        <v>79</v>
      </c>
      <c r="H31" s="113" t="s">
        <v>110</v>
      </c>
      <c r="I31" s="130">
        <v>7</v>
      </c>
      <c r="J31" s="131">
        <v>6</v>
      </c>
      <c r="K31" s="130">
        <v>5</v>
      </c>
      <c r="L31" s="132">
        <v>11</v>
      </c>
      <c r="M31" s="52">
        <v>129</v>
      </c>
      <c r="N31" s="11" t="s">
        <v>316</v>
      </c>
      <c r="O31" s="130">
        <v>53</v>
      </c>
      <c r="P31" s="155">
        <v>69</v>
      </c>
      <c r="Q31" s="155">
        <v>68</v>
      </c>
      <c r="R31" s="134">
        <v>137</v>
      </c>
      <c r="S31" s="116"/>
      <c r="Y31" s="1"/>
      <c r="AA31" s="1"/>
    </row>
    <row r="32" spans="1:19" ht="18.75" customHeight="1">
      <c r="A32" s="24">
        <v>30</v>
      </c>
      <c r="B32" s="11" t="s">
        <v>61</v>
      </c>
      <c r="C32" s="138">
        <v>163</v>
      </c>
      <c r="D32" s="138">
        <v>177</v>
      </c>
      <c r="E32" s="130">
        <v>204</v>
      </c>
      <c r="F32" s="132">
        <v>381</v>
      </c>
      <c r="G32" s="51">
        <v>80</v>
      </c>
      <c r="H32" s="113" t="s">
        <v>111</v>
      </c>
      <c r="I32" s="130">
        <v>18</v>
      </c>
      <c r="J32" s="131">
        <v>19</v>
      </c>
      <c r="K32" s="130">
        <v>22</v>
      </c>
      <c r="L32" s="132">
        <v>41</v>
      </c>
      <c r="M32" s="52">
        <v>130</v>
      </c>
      <c r="N32" s="11" t="s">
        <v>317</v>
      </c>
      <c r="O32" s="130">
        <v>34</v>
      </c>
      <c r="P32" s="155">
        <v>29</v>
      </c>
      <c r="Q32" s="155">
        <v>34</v>
      </c>
      <c r="R32" s="134">
        <v>63</v>
      </c>
      <c r="S32" s="116"/>
    </row>
    <row r="33" spans="1:27" ht="18.75" customHeight="1">
      <c r="A33" s="24">
        <v>31</v>
      </c>
      <c r="B33" s="11" t="s">
        <v>62</v>
      </c>
      <c r="C33" s="138">
        <v>249</v>
      </c>
      <c r="D33" s="138">
        <v>264</v>
      </c>
      <c r="E33" s="130">
        <v>296</v>
      </c>
      <c r="F33" s="132">
        <v>560</v>
      </c>
      <c r="G33" s="51">
        <v>81</v>
      </c>
      <c r="H33" s="113" t="s">
        <v>112</v>
      </c>
      <c r="I33" s="130">
        <v>26</v>
      </c>
      <c r="J33" s="131">
        <v>32</v>
      </c>
      <c r="K33" s="130">
        <v>32</v>
      </c>
      <c r="L33" s="132">
        <v>64</v>
      </c>
      <c r="M33" s="52">
        <v>131</v>
      </c>
      <c r="N33" s="11" t="s">
        <v>318</v>
      </c>
      <c r="O33" s="130">
        <v>242</v>
      </c>
      <c r="P33" s="155">
        <v>272</v>
      </c>
      <c r="Q33" s="155">
        <v>312</v>
      </c>
      <c r="R33" s="134">
        <v>584</v>
      </c>
      <c r="S33" s="116"/>
      <c r="Y33" s="1"/>
      <c r="AA33" s="1"/>
    </row>
    <row r="34" spans="1:27" ht="18.75" customHeight="1" thickBot="1">
      <c r="A34" s="26">
        <v>32</v>
      </c>
      <c r="B34" s="12" t="s">
        <v>63</v>
      </c>
      <c r="C34" s="125">
        <v>78</v>
      </c>
      <c r="D34" s="143">
        <v>85</v>
      </c>
      <c r="E34" s="125">
        <v>89</v>
      </c>
      <c r="F34" s="126">
        <v>174</v>
      </c>
      <c r="G34" s="51">
        <v>82</v>
      </c>
      <c r="H34" s="113" t="s">
        <v>113</v>
      </c>
      <c r="I34" s="130">
        <v>49</v>
      </c>
      <c r="J34" s="131">
        <v>70</v>
      </c>
      <c r="K34" s="130">
        <v>69</v>
      </c>
      <c r="L34" s="132">
        <v>139</v>
      </c>
      <c r="M34" s="121">
        <v>132</v>
      </c>
      <c r="N34" s="13" t="s">
        <v>319</v>
      </c>
      <c r="O34" s="130">
        <v>145</v>
      </c>
      <c r="P34" s="155">
        <v>140</v>
      </c>
      <c r="Q34" s="155">
        <v>170</v>
      </c>
      <c r="R34" s="157">
        <v>310</v>
      </c>
      <c r="S34" s="116"/>
      <c r="Y34" s="1"/>
      <c r="AA34" s="1"/>
    </row>
    <row r="35" spans="1:27" ht="18.75" customHeight="1" thickTop="1">
      <c r="A35" s="27">
        <v>33</v>
      </c>
      <c r="B35" s="8" t="s">
        <v>64</v>
      </c>
      <c r="C35" s="141">
        <v>809</v>
      </c>
      <c r="D35" s="144">
        <v>722</v>
      </c>
      <c r="E35" s="141">
        <v>821</v>
      </c>
      <c r="F35" s="142">
        <v>1543</v>
      </c>
      <c r="G35" s="51">
        <v>83</v>
      </c>
      <c r="H35" s="113" t="s">
        <v>114</v>
      </c>
      <c r="I35" s="130">
        <v>60</v>
      </c>
      <c r="J35" s="131">
        <v>70</v>
      </c>
      <c r="K35" s="130">
        <v>67</v>
      </c>
      <c r="L35" s="132">
        <v>137</v>
      </c>
      <c r="M35" s="56">
        <v>1</v>
      </c>
      <c r="N35" s="28" t="s">
        <v>131</v>
      </c>
      <c r="O35" s="163">
        <f>SUM(C3:C5)</f>
        <v>2075</v>
      </c>
      <c r="P35" s="164">
        <f>SUM(D3:D5)</f>
        <v>2120</v>
      </c>
      <c r="Q35" s="164">
        <f>SUM(E3:E5)</f>
        <v>2375</v>
      </c>
      <c r="R35" s="133">
        <f aca="true" t="shared" si="0" ref="R35:R52">P35+Q35</f>
        <v>4495</v>
      </c>
      <c r="Y35" s="1"/>
      <c r="AA35" s="1"/>
    </row>
    <row r="36" spans="1:27" ht="18.75" customHeight="1">
      <c r="A36" s="20">
        <v>34</v>
      </c>
      <c r="B36" s="10" t="s">
        <v>65</v>
      </c>
      <c r="C36" s="135">
        <v>194</v>
      </c>
      <c r="D36" s="135">
        <v>179</v>
      </c>
      <c r="E36" s="136">
        <v>225</v>
      </c>
      <c r="F36" s="129">
        <v>404</v>
      </c>
      <c r="G36" s="51">
        <v>84</v>
      </c>
      <c r="H36" s="113" t="s">
        <v>114</v>
      </c>
      <c r="I36" s="130">
        <v>72</v>
      </c>
      <c r="J36" s="131">
        <v>64</v>
      </c>
      <c r="K36" s="130">
        <v>86</v>
      </c>
      <c r="L36" s="132">
        <v>150</v>
      </c>
      <c r="M36" s="57">
        <v>2</v>
      </c>
      <c r="N36" s="29" t="s">
        <v>132</v>
      </c>
      <c r="O36" s="165">
        <f>SUM(C6:C10)</f>
        <v>458</v>
      </c>
      <c r="P36" s="166">
        <f>SUM(D6:D10)</f>
        <v>412</v>
      </c>
      <c r="Q36" s="166">
        <f>SUM(E6:E10)</f>
        <v>486</v>
      </c>
      <c r="R36" s="134">
        <f t="shared" si="0"/>
        <v>898</v>
      </c>
      <c r="Y36" s="1"/>
      <c r="AA36" s="1"/>
    </row>
    <row r="37" spans="1:27" ht="18.75" customHeight="1">
      <c r="A37" s="22">
        <v>35</v>
      </c>
      <c r="B37" s="11" t="s">
        <v>66</v>
      </c>
      <c r="C37" s="138">
        <v>260</v>
      </c>
      <c r="D37" s="138">
        <v>280</v>
      </c>
      <c r="E37" s="130">
        <v>292</v>
      </c>
      <c r="F37" s="132">
        <v>572</v>
      </c>
      <c r="G37" s="51">
        <v>85</v>
      </c>
      <c r="H37" s="113" t="s">
        <v>115</v>
      </c>
      <c r="I37" s="130">
        <v>88</v>
      </c>
      <c r="J37" s="131">
        <v>69</v>
      </c>
      <c r="K37" s="130">
        <v>99</v>
      </c>
      <c r="L37" s="132">
        <v>168</v>
      </c>
      <c r="M37" s="57">
        <v>3</v>
      </c>
      <c r="N37" s="29" t="s">
        <v>133</v>
      </c>
      <c r="O37" s="167">
        <f>SUM(C11:C12)</f>
        <v>667</v>
      </c>
      <c r="P37" s="168">
        <f>SUM(D11:D12)</f>
        <v>747</v>
      </c>
      <c r="Q37" s="168">
        <f>SUM(E11:E12)</f>
        <v>849</v>
      </c>
      <c r="R37" s="134">
        <f t="shared" si="0"/>
        <v>1596</v>
      </c>
      <c r="Y37" s="1"/>
      <c r="AA37" s="1"/>
    </row>
    <row r="38" spans="1:27" ht="18.75" customHeight="1">
      <c r="A38" s="22">
        <v>36</v>
      </c>
      <c r="B38" s="11" t="s">
        <v>67</v>
      </c>
      <c r="C38" s="138">
        <v>338</v>
      </c>
      <c r="D38" s="138">
        <v>336</v>
      </c>
      <c r="E38" s="130">
        <v>397</v>
      </c>
      <c r="F38" s="132">
        <v>733</v>
      </c>
      <c r="G38" s="51">
        <v>86</v>
      </c>
      <c r="H38" s="113" t="s">
        <v>115</v>
      </c>
      <c r="I38" s="130">
        <v>35</v>
      </c>
      <c r="J38" s="131">
        <v>34</v>
      </c>
      <c r="K38" s="130">
        <v>34</v>
      </c>
      <c r="L38" s="132">
        <v>68</v>
      </c>
      <c r="M38" s="58">
        <v>4</v>
      </c>
      <c r="N38" s="30" t="s">
        <v>148</v>
      </c>
      <c r="O38" s="165">
        <f>SUM(C13:C17)</f>
        <v>466</v>
      </c>
      <c r="P38" s="166">
        <f>SUM(D13:D17)</f>
        <v>495</v>
      </c>
      <c r="Q38" s="166">
        <f>SUM(E13:E17)</f>
        <v>556</v>
      </c>
      <c r="R38" s="134">
        <f>P38+Q38</f>
        <v>1051</v>
      </c>
      <c r="Y38" s="1"/>
      <c r="AA38" s="1"/>
    </row>
    <row r="39" spans="1:27" ht="18.75" customHeight="1">
      <c r="A39" s="22">
        <v>37</v>
      </c>
      <c r="B39" s="11" t="s">
        <v>68</v>
      </c>
      <c r="C39" s="138">
        <v>111</v>
      </c>
      <c r="D39" s="138">
        <v>92</v>
      </c>
      <c r="E39" s="130">
        <v>117</v>
      </c>
      <c r="F39" s="132">
        <v>209</v>
      </c>
      <c r="G39" s="51">
        <v>87</v>
      </c>
      <c r="H39" s="113" t="s">
        <v>116</v>
      </c>
      <c r="I39" s="130">
        <v>50</v>
      </c>
      <c r="J39" s="131">
        <v>57</v>
      </c>
      <c r="K39" s="130">
        <v>66</v>
      </c>
      <c r="L39" s="132">
        <v>123</v>
      </c>
      <c r="M39" s="58">
        <v>5</v>
      </c>
      <c r="N39" s="29" t="s">
        <v>134</v>
      </c>
      <c r="O39" s="169">
        <f>SUM(C18:C23)</f>
        <v>578</v>
      </c>
      <c r="P39" s="170">
        <f>SUM(D18:D23)</f>
        <v>666</v>
      </c>
      <c r="Q39" s="170">
        <f>SUM(E18:E23)</f>
        <v>751</v>
      </c>
      <c r="R39" s="134">
        <f t="shared" si="0"/>
        <v>1417</v>
      </c>
      <c r="Y39" s="1"/>
      <c r="AA39" s="1"/>
    </row>
    <row r="40" spans="1:27" ht="18.75" customHeight="1">
      <c r="A40" s="22">
        <v>38</v>
      </c>
      <c r="B40" s="11" t="s">
        <v>69</v>
      </c>
      <c r="C40" s="138">
        <v>243</v>
      </c>
      <c r="D40" s="138">
        <v>272</v>
      </c>
      <c r="E40" s="130">
        <v>289</v>
      </c>
      <c r="F40" s="132">
        <v>561</v>
      </c>
      <c r="G40" s="53">
        <v>88</v>
      </c>
      <c r="H40" s="114" t="s">
        <v>117</v>
      </c>
      <c r="I40" s="125">
        <v>54</v>
      </c>
      <c r="J40" s="148">
        <v>50</v>
      </c>
      <c r="K40" s="125">
        <v>49</v>
      </c>
      <c r="L40" s="126">
        <v>99</v>
      </c>
      <c r="M40" s="58">
        <v>6</v>
      </c>
      <c r="N40" s="30" t="s">
        <v>135</v>
      </c>
      <c r="O40" s="169">
        <f>SUM(C24:C26)</f>
        <v>595</v>
      </c>
      <c r="P40" s="170">
        <f>SUM(D24:D26)</f>
        <v>729</v>
      </c>
      <c r="Q40" s="170">
        <f>SUM(E24:E26)</f>
        <v>801</v>
      </c>
      <c r="R40" s="134">
        <f t="shared" si="0"/>
        <v>1530</v>
      </c>
      <c r="Y40" s="1"/>
      <c r="AA40" s="1"/>
    </row>
    <row r="41" spans="1:27" ht="18.75" customHeight="1">
      <c r="A41" s="22">
        <v>39</v>
      </c>
      <c r="B41" s="11" t="s">
        <v>70</v>
      </c>
      <c r="C41" s="138">
        <v>194</v>
      </c>
      <c r="D41" s="138">
        <v>205</v>
      </c>
      <c r="E41" s="130">
        <v>217</v>
      </c>
      <c r="F41" s="132">
        <v>422</v>
      </c>
      <c r="G41" s="50">
        <v>89</v>
      </c>
      <c r="H41" s="112" t="s">
        <v>118</v>
      </c>
      <c r="I41" s="136">
        <v>519</v>
      </c>
      <c r="J41" s="128">
        <v>529</v>
      </c>
      <c r="K41" s="136">
        <v>604</v>
      </c>
      <c r="L41" s="129">
        <v>1133</v>
      </c>
      <c r="M41" s="56">
        <v>7</v>
      </c>
      <c r="N41" s="30" t="s">
        <v>136</v>
      </c>
      <c r="O41" s="167">
        <f>SUM(C27:C29)</f>
        <v>1011</v>
      </c>
      <c r="P41" s="168">
        <f>SUM(D27:D29)</f>
        <v>1210</v>
      </c>
      <c r="Q41" s="168">
        <f>SUM(E27:E29)</f>
        <v>1178</v>
      </c>
      <c r="R41" s="134">
        <f t="shared" si="0"/>
        <v>2388</v>
      </c>
      <c r="Y41" s="1"/>
      <c r="AA41" s="1"/>
    </row>
    <row r="42" spans="1:27" ht="18.75" customHeight="1">
      <c r="A42" s="22">
        <v>40</v>
      </c>
      <c r="B42" s="11" t="s">
        <v>71</v>
      </c>
      <c r="C42" s="138">
        <v>80</v>
      </c>
      <c r="D42" s="138">
        <v>63</v>
      </c>
      <c r="E42" s="130">
        <v>73</v>
      </c>
      <c r="F42" s="132">
        <v>136</v>
      </c>
      <c r="G42" s="51">
        <v>90</v>
      </c>
      <c r="H42" s="113" t="s">
        <v>119</v>
      </c>
      <c r="I42" s="130">
        <v>136</v>
      </c>
      <c r="J42" s="131">
        <v>147</v>
      </c>
      <c r="K42" s="130">
        <v>158</v>
      </c>
      <c r="L42" s="132">
        <v>305</v>
      </c>
      <c r="M42" s="57">
        <v>8</v>
      </c>
      <c r="N42" s="28" t="s">
        <v>137</v>
      </c>
      <c r="O42" s="165">
        <f>SUM(C30:C34)</f>
        <v>817</v>
      </c>
      <c r="P42" s="166">
        <f>SUM(D30:D34)</f>
        <v>877</v>
      </c>
      <c r="Q42" s="166">
        <f>SUM(E30:E34)</f>
        <v>984</v>
      </c>
      <c r="R42" s="134">
        <f t="shared" si="0"/>
        <v>1861</v>
      </c>
      <c r="Y42" s="1"/>
      <c r="AA42" s="1"/>
    </row>
    <row r="43" spans="1:27" ht="18.75" customHeight="1">
      <c r="A43" s="22">
        <v>41</v>
      </c>
      <c r="B43" s="11" t="s">
        <v>72</v>
      </c>
      <c r="C43" s="138">
        <v>188</v>
      </c>
      <c r="D43" s="138">
        <v>193</v>
      </c>
      <c r="E43" s="130">
        <v>206</v>
      </c>
      <c r="F43" s="132">
        <v>399</v>
      </c>
      <c r="G43" s="51">
        <v>91</v>
      </c>
      <c r="H43" s="113" t="s">
        <v>120</v>
      </c>
      <c r="I43" s="130">
        <v>90</v>
      </c>
      <c r="J43" s="131">
        <v>85</v>
      </c>
      <c r="K43" s="130">
        <v>110</v>
      </c>
      <c r="L43" s="132">
        <v>195</v>
      </c>
      <c r="M43" s="58">
        <v>9</v>
      </c>
      <c r="N43" s="29" t="s">
        <v>138</v>
      </c>
      <c r="O43" s="169">
        <f>C35</f>
        <v>809</v>
      </c>
      <c r="P43" s="170">
        <f>D35</f>
        <v>722</v>
      </c>
      <c r="Q43" s="170">
        <f>E35</f>
        <v>821</v>
      </c>
      <c r="R43" s="134">
        <f t="shared" si="0"/>
        <v>1543</v>
      </c>
      <c r="Y43" s="1"/>
      <c r="AA43" s="1"/>
    </row>
    <row r="44" spans="1:27" ht="18.75" customHeight="1">
      <c r="A44" s="22">
        <v>42</v>
      </c>
      <c r="B44" s="11" t="s">
        <v>73</v>
      </c>
      <c r="C44" s="138">
        <v>223</v>
      </c>
      <c r="D44" s="138">
        <v>255</v>
      </c>
      <c r="E44" s="130">
        <v>282</v>
      </c>
      <c r="F44" s="132">
        <v>537</v>
      </c>
      <c r="G44" s="51">
        <v>92</v>
      </c>
      <c r="H44" s="115" t="s">
        <v>121</v>
      </c>
      <c r="I44" s="130">
        <v>0</v>
      </c>
      <c r="J44" s="131">
        <v>0</v>
      </c>
      <c r="K44" s="130">
        <v>0</v>
      </c>
      <c r="L44" s="132">
        <v>0</v>
      </c>
      <c r="M44" s="58">
        <v>10</v>
      </c>
      <c r="N44" s="30" t="s">
        <v>139</v>
      </c>
      <c r="O44" s="169">
        <f>SUM(C36:C52,I3:I9)</f>
        <v>4665</v>
      </c>
      <c r="P44" s="170">
        <f>SUM(D36:D52,J3:J9)</f>
        <v>4812</v>
      </c>
      <c r="Q44" s="170">
        <f>SUM(E36:E52,K3:K9)</f>
        <v>5257</v>
      </c>
      <c r="R44" s="134">
        <f t="shared" si="0"/>
        <v>10069</v>
      </c>
      <c r="Y44" s="49"/>
      <c r="AA44" s="49"/>
    </row>
    <row r="45" spans="1:27" ht="18.75" customHeight="1">
      <c r="A45" s="22">
        <v>43</v>
      </c>
      <c r="B45" s="11" t="s">
        <v>74</v>
      </c>
      <c r="C45" s="138">
        <v>134</v>
      </c>
      <c r="D45" s="138">
        <v>162</v>
      </c>
      <c r="E45" s="130">
        <v>127</v>
      </c>
      <c r="F45" s="132">
        <v>289</v>
      </c>
      <c r="G45" s="51">
        <v>93</v>
      </c>
      <c r="H45" s="113" t="s">
        <v>122</v>
      </c>
      <c r="I45" s="130">
        <v>116</v>
      </c>
      <c r="J45" s="131">
        <v>107</v>
      </c>
      <c r="K45" s="130">
        <v>112</v>
      </c>
      <c r="L45" s="132">
        <v>219</v>
      </c>
      <c r="M45" s="58">
        <v>11</v>
      </c>
      <c r="N45" s="30" t="s">
        <v>140</v>
      </c>
      <c r="O45" s="169">
        <f>SUM(I10:I13)</f>
        <v>3995</v>
      </c>
      <c r="P45" s="170">
        <f>SUM(J10:J13)</f>
        <v>4484</v>
      </c>
      <c r="Q45" s="170">
        <f>SUM(K10:K13)</f>
        <v>4770</v>
      </c>
      <c r="R45" s="134">
        <f t="shared" si="0"/>
        <v>9254</v>
      </c>
      <c r="Y45" s="1"/>
      <c r="AA45" s="1"/>
    </row>
    <row r="46" spans="1:27" ht="18.75" customHeight="1">
      <c r="A46" s="22">
        <v>44</v>
      </c>
      <c r="B46" s="11" t="s">
        <v>75</v>
      </c>
      <c r="C46" s="138">
        <v>232</v>
      </c>
      <c r="D46" s="138">
        <v>235</v>
      </c>
      <c r="E46" s="130">
        <v>234</v>
      </c>
      <c r="F46" s="132">
        <v>469</v>
      </c>
      <c r="G46" s="51">
        <v>94</v>
      </c>
      <c r="H46" s="113" t="s">
        <v>123</v>
      </c>
      <c r="I46" s="130">
        <v>46</v>
      </c>
      <c r="J46" s="131">
        <v>55</v>
      </c>
      <c r="K46" s="130">
        <v>59</v>
      </c>
      <c r="L46" s="132">
        <v>114</v>
      </c>
      <c r="M46" s="58">
        <v>12</v>
      </c>
      <c r="N46" s="30" t="s">
        <v>141</v>
      </c>
      <c r="O46" s="169">
        <f>SUM(I14:I20)</f>
        <v>647</v>
      </c>
      <c r="P46" s="170">
        <f>SUM(J14:J20)</f>
        <v>727</v>
      </c>
      <c r="Q46" s="170">
        <f>SUM(K14:K20)</f>
        <v>800</v>
      </c>
      <c r="R46" s="134">
        <f t="shared" si="0"/>
        <v>1527</v>
      </c>
      <c r="Y46" s="1"/>
      <c r="AA46" s="1"/>
    </row>
    <row r="47" spans="1:27" ht="18.75" customHeight="1">
      <c r="A47" s="22">
        <v>45</v>
      </c>
      <c r="B47" s="11" t="s">
        <v>76</v>
      </c>
      <c r="C47" s="138">
        <v>265</v>
      </c>
      <c r="D47" s="138">
        <v>318</v>
      </c>
      <c r="E47" s="130">
        <v>330</v>
      </c>
      <c r="F47" s="132">
        <v>648</v>
      </c>
      <c r="G47" s="51">
        <v>95</v>
      </c>
      <c r="H47" s="113" t="s">
        <v>124</v>
      </c>
      <c r="I47" s="130">
        <v>96</v>
      </c>
      <c r="J47" s="131">
        <v>100</v>
      </c>
      <c r="K47" s="130">
        <v>121</v>
      </c>
      <c r="L47" s="132">
        <v>221</v>
      </c>
      <c r="M47" s="58">
        <v>13</v>
      </c>
      <c r="N47" s="30" t="s">
        <v>142</v>
      </c>
      <c r="O47" s="169">
        <f>SUM(I21:I24)</f>
        <v>601</v>
      </c>
      <c r="P47" s="170">
        <f>SUM(J21:J24)</f>
        <v>723</v>
      </c>
      <c r="Q47" s="170">
        <f>SUM(K21:K24)</f>
        <v>778</v>
      </c>
      <c r="R47" s="134">
        <f t="shared" si="0"/>
        <v>1501</v>
      </c>
      <c r="Y47" s="1"/>
      <c r="AA47" s="1"/>
    </row>
    <row r="48" spans="1:27" ht="18.75" customHeight="1">
      <c r="A48" s="22">
        <v>46</v>
      </c>
      <c r="B48" s="11" t="s">
        <v>77</v>
      </c>
      <c r="C48" s="138">
        <v>250</v>
      </c>
      <c r="D48" s="138">
        <v>270</v>
      </c>
      <c r="E48" s="130">
        <v>296</v>
      </c>
      <c r="F48" s="132">
        <v>566</v>
      </c>
      <c r="G48" s="51">
        <v>96</v>
      </c>
      <c r="H48" s="113" t="s">
        <v>125</v>
      </c>
      <c r="I48" s="130">
        <v>49</v>
      </c>
      <c r="J48" s="131">
        <v>50</v>
      </c>
      <c r="K48" s="130">
        <v>54</v>
      </c>
      <c r="L48" s="132">
        <v>104</v>
      </c>
      <c r="M48" s="58">
        <v>14</v>
      </c>
      <c r="N48" s="30" t="s">
        <v>143</v>
      </c>
      <c r="O48" s="169">
        <f>SUM(I25:I40)</f>
        <v>630</v>
      </c>
      <c r="P48" s="170">
        <f>SUM(J25:J40)</f>
        <v>624</v>
      </c>
      <c r="Q48" s="170">
        <f>SUM(K25:K40)</f>
        <v>739</v>
      </c>
      <c r="R48" s="134">
        <f t="shared" si="0"/>
        <v>1363</v>
      </c>
      <c r="Y48" s="1"/>
      <c r="AA48" s="1"/>
    </row>
    <row r="49" spans="1:27" ht="18.75" customHeight="1">
      <c r="A49" s="22">
        <v>47</v>
      </c>
      <c r="B49" s="11" t="s">
        <v>78</v>
      </c>
      <c r="C49" s="138">
        <v>114</v>
      </c>
      <c r="D49" s="138">
        <v>111</v>
      </c>
      <c r="E49" s="130">
        <v>126</v>
      </c>
      <c r="F49" s="132">
        <v>237</v>
      </c>
      <c r="G49" s="51">
        <v>97</v>
      </c>
      <c r="H49" s="113" t="s">
        <v>126</v>
      </c>
      <c r="I49" s="130">
        <v>286</v>
      </c>
      <c r="J49" s="131">
        <v>289</v>
      </c>
      <c r="K49" s="130">
        <v>346</v>
      </c>
      <c r="L49" s="132">
        <v>635</v>
      </c>
      <c r="M49" s="58">
        <v>15</v>
      </c>
      <c r="N49" s="30" t="s">
        <v>144</v>
      </c>
      <c r="O49" s="169">
        <f>SUM(I41:I52,O3:O6)</f>
        <v>1716</v>
      </c>
      <c r="P49" s="170">
        <f>SUM(J41:J52,P3:P6)</f>
        <v>1755</v>
      </c>
      <c r="Q49" s="170">
        <f>SUM(K41:K52,Q3:Q6)</f>
        <v>2030</v>
      </c>
      <c r="R49" s="134">
        <f t="shared" si="0"/>
        <v>3785</v>
      </c>
      <c r="Y49" s="1"/>
      <c r="AA49" s="1"/>
    </row>
    <row r="50" spans="1:27" ht="18.75" customHeight="1">
      <c r="A50" s="22">
        <v>48</v>
      </c>
      <c r="B50" s="11" t="s">
        <v>79</v>
      </c>
      <c r="C50" s="138">
        <v>262</v>
      </c>
      <c r="D50" s="138">
        <v>247</v>
      </c>
      <c r="E50" s="130">
        <v>294</v>
      </c>
      <c r="F50" s="131">
        <v>541</v>
      </c>
      <c r="G50" s="22">
        <v>98</v>
      </c>
      <c r="H50" s="113" t="s">
        <v>127</v>
      </c>
      <c r="I50" s="130">
        <v>45</v>
      </c>
      <c r="J50" s="131">
        <v>44</v>
      </c>
      <c r="K50" s="130">
        <v>55</v>
      </c>
      <c r="L50" s="132">
        <v>99</v>
      </c>
      <c r="M50" s="58">
        <v>16</v>
      </c>
      <c r="N50" s="30" t="s">
        <v>145</v>
      </c>
      <c r="O50" s="169">
        <f>SUM(O7:O16)</f>
        <v>1378</v>
      </c>
      <c r="P50" s="170">
        <f>SUM(P7:P16)</f>
        <v>1515</v>
      </c>
      <c r="Q50" s="170">
        <f>SUM(Q7:Q16)</f>
        <v>1668</v>
      </c>
      <c r="R50" s="134">
        <f t="shared" si="0"/>
        <v>3183</v>
      </c>
      <c r="Y50" s="1"/>
      <c r="AA50" s="1"/>
    </row>
    <row r="51" spans="1:27" ht="18.75" customHeight="1">
      <c r="A51" s="31">
        <v>49</v>
      </c>
      <c r="B51" s="11" t="s">
        <v>80</v>
      </c>
      <c r="C51" s="138">
        <v>176</v>
      </c>
      <c r="D51" s="138">
        <v>209</v>
      </c>
      <c r="E51" s="130">
        <v>234</v>
      </c>
      <c r="F51" s="131">
        <v>443</v>
      </c>
      <c r="G51" s="22">
        <v>99</v>
      </c>
      <c r="H51" s="113" t="s">
        <v>128</v>
      </c>
      <c r="I51" s="130">
        <v>80</v>
      </c>
      <c r="J51" s="131">
        <v>80</v>
      </c>
      <c r="K51" s="130">
        <v>94</v>
      </c>
      <c r="L51" s="132">
        <v>174</v>
      </c>
      <c r="M51" s="59">
        <v>17</v>
      </c>
      <c r="N51" s="30" t="s">
        <v>146</v>
      </c>
      <c r="O51" s="171">
        <f>SUM(O17:O25)</f>
        <v>1301</v>
      </c>
      <c r="P51" s="172">
        <f>SUM(P17:P25)</f>
        <v>1314</v>
      </c>
      <c r="Q51" s="172">
        <f>SUM(Q17:Q25)</f>
        <v>1504</v>
      </c>
      <c r="R51" s="134">
        <f t="shared" si="0"/>
        <v>2818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5">
        <v>111</v>
      </c>
      <c r="D52" s="146">
        <v>122</v>
      </c>
      <c r="E52" s="145">
        <v>154</v>
      </c>
      <c r="F52" s="147">
        <v>276</v>
      </c>
      <c r="G52" s="32">
        <v>100</v>
      </c>
      <c r="H52" s="120" t="s">
        <v>129</v>
      </c>
      <c r="I52" s="145">
        <v>58</v>
      </c>
      <c r="J52" s="151">
        <v>50</v>
      </c>
      <c r="K52" s="145">
        <v>77</v>
      </c>
      <c r="L52" s="152">
        <v>127</v>
      </c>
      <c r="M52" s="60">
        <v>18</v>
      </c>
      <c r="N52" s="33" t="s">
        <v>147</v>
      </c>
      <c r="O52" s="173">
        <f>SUM(O26:O34)</f>
        <v>1093</v>
      </c>
      <c r="P52" s="174">
        <f>SUM(P26:P34)</f>
        <v>1134</v>
      </c>
      <c r="Q52" s="174">
        <f>SUM(Q26:Q34)</f>
        <v>1348</v>
      </c>
      <c r="R52" s="134">
        <f t="shared" si="0"/>
        <v>2482</v>
      </c>
    </row>
    <row r="53" spans="13:18" ht="18.75" customHeight="1" thickBot="1" thickTop="1">
      <c r="M53" s="181"/>
      <c r="N53" s="182"/>
      <c r="O53" s="175">
        <f>SUM(O35:O52)</f>
        <v>23502</v>
      </c>
      <c r="P53" s="176">
        <f>SUM(P35:P52)</f>
        <v>25066</v>
      </c>
      <c r="Q53" s="176">
        <f>SUM(Q35:Q52)</f>
        <v>27695</v>
      </c>
      <c r="R53" s="177">
        <f>SUM(R35:R52)</f>
        <v>52761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1"/>
  <sheetViews>
    <sheetView zoomScale="90" zoomScaleNormal="90" zoomScalePageLayoutView="0" workbookViewId="0" topLeftCell="A1">
      <selection activeCell="B1" sqref="B1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3" t="str">
        <f>'大字別人口一覧表'!R1</f>
        <v>平成30年7月1日現在</v>
      </c>
      <c r="P1" s="183"/>
      <c r="Q1" s="183"/>
    </row>
    <row r="2" spans="1:17" ht="13.5" customHeight="1" thickBot="1">
      <c r="A2" s="34" t="s">
        <v>5</v>
      </c>
      <c r="B2" s="70" t="s">
        <v>2</v>
      </c>
      <c r="C2" s="86" t="s">
        <v>3</v>
      </c>
      <c r="D2" s="87" t="s">
        <v>4</v>
      </c>
      <c r="E2" s="34" t="s">
        <v>5</v>
      </c>
      <c r="F2" s="70" t="s">
        <v>2</v>
      </c>
      <c r="G2" s="86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0">
        <v>0</v>
      </c>
      <c r="B3" s="45">
        <v>162</v>
      </c>
      <c r="C3" s="90">
        <v>165</v>
      </c>
      <c r="D3" s="47">
        <v>327</v>
      </c>
      <c r="E3" s="85">
        <v>40</v>
      </c>
      <c r="F3" s="1">
        <v>320</v>
      </c>
      <c r="G3" s="47">
        <v>289</v>
      </c>
      <c r="H3" s="98">
        <v>609</v>
      </c>
      <c r="I3" s="37">
        <v>80</v>
      </c>
      <c r="J3" s="47">
        <v>240</v>
      </c>
      <c r="K3" s="1">
        <v>329</v>
      </c>
      <c r="L3" s="73">
        <v>569</v>
      </c>
      <c r="N3" s="102" t="s">
        <v>6</v>
      </c>
      <c r="O3" s="106">
        <f>SUM(B3:B7)</f>
        <v>943</v>
      </c>
      <c r="P3" s="106">
        <f>SUM(C3:C7)</f>
        <v>913</v>
      </c>
      <c r="Q3" s="107">
        <f>O3+P3</f>
        <v>1856</v>
      </c>
    </row>
    <row r="4" spans="1:17" ht="13.5" customHeight="1">
      <c r="A4" s="81">
        <v>1</v>
      </c>
      <c r="B4" s="45">
        <v>194</v>
      </c>
      <c r="C4" s="88">
        <v>179</v>
      </c>
      <c r="D4" s="45">
        <v>373</v>
      </c>
      <c r="E4" s="76">
        <v>41</v>
      </c>
      <c r="F4" s="1">
        <v>321</v>
      </c>
      <c r="G4" s="45">
        <v>320</v>
      </c>
      <c r="H4" s="89">
        <v>641</v>
      </c>
      <c r="I4" s="94">
        <v>81</v>
      </c>
      <c r="J4" s="45">
        <v>223</v>
      </c>
      <c r="K4" s="1">
        <v>340</v>
      </c>
      <c r="L4" s="67">
        <v>563</v>
      </c>
      <c r="N4" s="103" t="s">
        <v>7</v>
      </c>
      <c r="O4" s="108">
        <f>SUM(B8:B12)</f>
        <v>1157</v>
      </c>
      <c r="P4" s="108">
        <f>SUM(C8:C12)</f>
        <v>1049</v>
      </c>
      <c r="Q4" s="109">
        <f>O4+P4</f>
        <v>2206</v>
      </c>
    </row>
    <row r="5" spans="1:17" ht="13.5" customHeight="1">
      <c r="A5" s="81">
        <v>2</v>
      </c>
      <c r="B5" s="45">
        <v>186</v>
      </c>
      <c r="C5" s="88">
        <v>168</v>
      </c>
      <c r="D5" s="45">
        <v>354</v>
      </c>
      <c r="E5" s="76">
        <v>42</v>
      </c>
      <c r="F5" s="1">
        <v>367</v>
      </c>
      <c r="G5" s="45">
        <v>350</v>
      </c>
      <c r="H5" s="89">
        <v>717</v>
      </c>
      <c r="I5" s="94">
        <v>82</v>
      </c>
      <c r="J5" s="45">
        <v>217</v>
      </c>
      <c r="K5" s="1">
        <v>408</v>
      </c>
      <c r="L5" s="67">
        <v>625</v>
      </c>
      <c r="N5" s="103" t="s">
        <v>8</v>
      </c>
      <c r="O5" s="108">
        <f>SUM(B13:B17)</f>
        <v>1164</v>
      </c>
      <c r="P5" s="108">
        <f>SUM(C13:C17)</f>
        <v>1143</v>
      </c>
      <c r="Q5" s="109">
        <f aca="true" t="shared" si="0" ref="Q5:Q24">O5+P5</f>
        <v>2307</v>
      </c>
    </row>
    <row r="6" spans="1:17" ht="13.5" customHeight="1">
      <c r="A6" s="81">
        <v>3</v>
      </c>
      <c r="B6" s="45">
        <v>204</v>
      </c>
      <c r="C6" s="88">
        <v>207</v>
      </c>
      <c r="D6" s="45">
        <v>411</v>
      </c>
      <c r="E6" s="76">
        <v>43</v>
      </c>
      <c r="F6" s="1">
        <v>374</v>
      </c>
      <c r="G6" s="45">
        <v>344</v>
      </c>
      <c r="H6" s="89">
        <v>718</v>
      </c>
      <c r="I6" s="94">
        <v>83</v>
      </c>
      <c r="J6" s="45">
        <v>184</v>
      </c>
      <c r="K6" s="1">
        <v>397</v>
      </c>
      <c r="L6" s="67">
        <v>581</v>
      </c>
      <c r="N6" s="103" t="s">
        <v>9</v>
      </c>
      <c r="O6" s="108">
        <f>SUM(B18:B22)</f>
        <v>1168</v>
      </c>
      <c r="P6" s="108">
        <f>SUM(C18:C22)</f>
        <v>1166</v>
      </c>
      <c r="Q6" s="109">
        <f t="shared" si="0"/>
        <v>2334</v>
      </c>
    </row>
    <row r="7" spans="1:17" ht="13.5" customHeight="1">
      <c r="A7" s="82">
        <v>4</v>
      </c>
      <c r="B7" s="38">
        <v>197</v>
      </c>
      <c r="C7" s="38">
        <v>194</v>
      </c>
      <c r="D7" s="45">
        <v>391</v>
      </c>
      <c r="E7" s="77">
        <v>44</v>
      </c>
      <c r="F7" s="1">
        <v>375</v>
      </c>
      <c r="G7" s="45">
        <v>370</v>
      </c>
      <c r="H7" s="89">
        <v>745</v>
      </c>
      <c r="I7" s="95">
        <v>84</v>
      </c>
      <c r="J7" s="45">
        <v>240</v>
      </c>
      <c r="K7" s="38">
        <v>348</v>
      </c>
      <c r="L7" s="72">
        <v>588</v>
      </c>
      <c r="N7" s="103" t="s">
        <v>10</v>
      </c>
      <c r="O7" s="108">
        <f>SUM(B23:B27)</f>
        <v>1054</v>
      </c>
      <c r="P7" s="108">
        <f>SUM(C23:C27)</f>
        <v>1022</v>
      </c>
      <c r="Q7" s="109">
        <f t="shared" si="0"/>
        <v>2076</v>
      </c>
    </row>
    <row r="8" spans="1:17" ht="13.5" customHeight="1">
      <c r="A8" s="83">
        <v>5</v>
      </c>
      <c r="B8" s="45">
        <v>223</v>
      </c>
      <c r="C8" s="88">
        <v>202</v>
      </c>
      <c r="D8" s="44">
        <v>425</v>
      </c>
      <c r="E8" s="78">
        <v>45</v>
      </c>
      <c r="F8" s="44">
        <v>361</v>
      </c>
      <c r="G8" s="44">
        <v>327</v>
      </c>
      <c r="H8" s="69">
        <v>688</v>
      </c>
      <c r="I8" s="96">
        <v>85</v>
      </c>
      <c r="J8" s="44">
        <v>186</v>
      </c>
      <c r="K8" s="1">
        <v>356</v>
      </c>
      <c r="L8" s="67">
        <v>542</v>
      </c>
      <c r="N8" s="103" t="s">
        <v>11</v>
      </c>
      <c r="O8" s="108">
        <f>SUM(B28:B32)</f>
        <v>1151</v>
      </c>
      <c r="P8" s="108">
        <f>SUM(C28:C32)</f>
        <v>945</v>
      </c>
      <c r="Q8" s="109">
        <f t="shared" si="0"/>
        <v>2096</v>
      </c>
    </row>
    <row r="9" spans="1:17" ht="13.5" customHeight="1">
      <c r="A9" s="81">
        <v>6</v>
      </c>
      <c r="B9" s="45">
        <v>223</v>
      </c>
      <c r="C9" s="88">
        <v>225</v>
      </c>
      <c r="D9" s="45">
        <v>448</v>
      </c>
      <c r="E9" s="76">
        <v>46</v>
      </c>
      <c r="F9" s="1">
        <v>324</v>
      </c>
      <c r="G9" s="45">
        <v>307</v>
      </c>
      <c r="H9" s="89">
        <v>631</v>
      </c>
      <c r="I9" s="94">
        <v>86</v>
      </c>
      <c r="J9" s="45">
        <v>165</v>
      </c>
      <c r="K9" s="1">
        <v>354</v>
      </c>
      <c r="L9" s="67">
        <v>519</v>
      </c>
      <c r="N9" s="103" t="s">
        <v>12</v>
      </c>
      <c r="O9" s="108">
        <f>SUM(B33:B37)</f>
        <v>1217</v>
      </c>
      <c r="P9" s="108">
        <f>SUM(C33:C37)</f>
        <v>1198</v>
      </c>
      <c r="Q9" s="109">
        <f t="shared" si="0"/>
        <v>2415</v>
      </c>
    </row>
    <row r="10" spans="1:17" ht="13.5" customHeight="1">
      <c r="A10" s="81">
        <v>7</v>
      </c>
      <c r="B10" s="45">
        <v>236</v>
      </c>
      <c r="C10" s="88">
        <v>198</v>
      </c>
      <c r="D10" s="45">
        <v>434</v>
      </c>
      <c r="E10" s="76">
        <v>47</v>
      </c>
      <c r="F10" s="1">
        <v>305</v>
      </c>
      <c r="G10" s="45">
        <v>309</v>
      </c>
      <c r="H10" s="89">
        <v>614</v>
      </c>
      <c r="I10" s="94">
        <v>87</v>
      </c>
      <c r="J10" s="45">
        <v>171</v>
      </c>
      <c r="K10" s="1">
        <v>324</v>
      </c>
      <c r="L10" s="67">
        <v>495</v>
      </c>
      <c r="N10" s="103" t="s">
        <v>13</v>
      </c>
      <c r="O10" s="108">
        <f>SUM(B38:B42)</f>
        <v>1389</v>
      </c>
      <c r="P10" s="108">
        <f>SUM(C38:C42)</f>
        <v>1296</v>
      </c>
      <c r="Q10" s="109">
        <f t="shared" si="0"/>
        <v>2685</v>
      </c>
    </row>
    <row r="11" spans="1:17" ht="13.5" customHeight="1">
      <c r="A11" s="81">
        <v>8</v>
      </c>
      <c r="B11" s="45">
        <v>239</v>
      </c>
      <c r="C11" s="88">
        <v>199</v>
      </c>
      <c r="D11" s="45">
        <v>438</v>
      </c>
      <c r="E11" s="76">
        <v>48</v>
      </c>
      <c r="F11" s="1">
        <v>313</v>
      </c>
      <c r="G11" s="45">
        <v>313</v>
      </c>
      <c r="H11" s="89">
        <v>626</v>
      </c>
      <c r="I11" s="94">
        <v>88</v>
      </c>
      <c r="J11" s="45">
        <v>150</v>
      </c>
      <c r="K11" s="1">
        <v>319</v>
      </c>
      <c r="L11" s="67">
        <v>469</v>
      </c>
      <c r="N11" s="103" t="s">
        <v>14</v>
      </c>
      <c r="O11" s="108">
        <f>SUM(F3:F7)</f>
        <v>1757</v>
      </c>
      <c r="P11" s="108">
        <f>SUM(G3:G7)</f>
        <v>1673</v>
      </c>
      <c r="Q11" s="109">
        <f t="shared" si="0"/>
        <v>3430</v>
      </c>
    </row>
    <row r="12" spans="1:17" ht="13.5" customHeight="1">
      <c r="A12" s="82">
        <v>9</v>
      </c>
      <c r="B12" s="45">
        <v>236</v>
      </c>
      <c r="C12" s="88">
        <v>225</v>
      </c>
      <c r="D12" s="38">
        <v>461</v>
      </c>
      <c r="E12" s="77">
        <v>49</v>
      </c>
      <c r="F12" s="38">
        <v>324</v>
      </c>
      <c r="G12" s="38">
        <v>297</v>
      </c>
      <c r="H12" s="72">
        <v>621</v>
      </c>
      <c r="I12" s="95">
        <v>89</v>
      </c>
      <c r="J12" s="45">
        <v>112</v>
      </c>
      <c r="K12" s="38">
        <v>302</v>
      </c>
      <c r="L12" s="72">
        <v>414</v>
      </c>
      <c r="N12" s="103" t="s">
        <v>15</v>
      </c>
      <c r="O12" s="108">
        <f>SUM(F8:F12)</f>
        <v>1627</v>
      </c>
      <c r="P12" s="108">
        <f>SUM(G8:G12)</f>
        <v>1553</v>
      </c>
      <c r="Q12" s="109">
        <f t="shared" si="0"/>
        <v>3180</v>
      </c>
    </row>
    <row r="13" spans="1:17" ht="13.5" customHeight="1">
      <c r="A13" s="83">
        <v>10</v>
      </c>
      <c r="B13" s="44">
        <v>235</v>
      </c>
      <c r="C13" s="44">
        <v>233</v>
      </c>
      <c r="D13" s="45">
        <v>468</v>
      </c>
      <c r="E13" s="78">
        <v>50</v>
      </c>
      <c r="F13" s="1">
        <v>322</v>
      </c>
      <c r="G13" s="45">
        <v>314</v>
      </c>
      <c r="H13" s="89">
        <v>636</v>
      </c>
      <c r="I13" s="96">
        <v>90</v>
      </c>
      <c r="J13" s="44">
        <v>127</v>
      </c>
      <c r="K13" s="1">
        <v>266</v>
      </c>
      <c r="L13" s="67">
        <v>393</v>
      </c>
      <c r="N13" s="103" t="s">
        <v>16</v>
      </c>
      <c r="O13" s="108">
        <f>SUM(F13:F17)</f>
        <v>1365</v>
      </c>
      <c r="P13" s="108">
        <f>SUM(G13:G17)</f>
        <v>1409</v>
      </c>
      <c r="Q13" s="109">
        <f t="shared" si="0"/>
        <v>2774</v>
      </c>
    </row>
    <row r="14" spans="1:17" ht="13.5" customHeight="1">
      <c r="A14" s="81">
        <v>11</v>
      </c>
      <c r="B14" s="45">
        <v>236</v>
      </c>
      <c r="C14" s="88">
        <v>230</v>
      </c>
      <c r="D14" s="45">
        <v>466</v>
      </c>
      <c r="E14" s="76">
        <v>51</v>
      </c>
      <c r="F14" s="1">
        <v>289</v>
      </c>
      <c r="G14" s="45">
        <v>276</v>
      </c>
      <c r="H14" s="89">
        <v>565</v>
      </c>
      <c r="I14" s="94">
        <v>91</v>
      </c>
      <c r="J14" s="45">
        <v>93</v>
      </c>
      <c r="K14" s="1">
        <v>273</v>
      </c>
      <c r="L14" s="67">
        <v>366</v>
      </c>
      <c r="N14" s="103" t="s">
        <v>17</v>
      </c>
      <c r="O14" s="108">
        <f>SUM(F18:F22)</f>
        <v>1604</v>
      </c>
      <c r="P14" s="108">
        <f>SUM(G18:G22)</f>
        <v>1606</v>
      </c>
      <c r="Q14" s="109">
        <f t="shared" si="0"/>
        <v>3210</v>
      </c>
    </row>
    <row r="15" spans="1:17" ht="13.5" customHeight="1">
      <c r="A15" s="81">
        <v>12</v>
      </c>
      <c r="B15" s="45">
        <v>251</v>
      </c>
      <c r="C15" s="88">
        <v>190</v>
      </c>
      <c r="D15" s="45">
        <v>441</v>
      </c>
      <c r="E15" s="76">
        <v>52</v>
      </c>
      <c r="F15" s="1">
        <v>228</v>
      </c>
      <c r="G15" s="45">
        <v>238</v>
      </c>
      <c r="H15" s="89">
        <v>466</v>
      </c>
      <c r="I15" s="94">
        <v>92</v>
      </c>
      <c r="J15" s="45">
        <v>68</v>
      </c>
      <c r="K15" s="1">
        <v>203</v>
      </c>
      <c r="L15" s="67">
        <v>271</v>
      </c>
      <c r="N15" s="103" t="s">
        <v>18</v>
      </c>
      <c r="O15" s="108">
        <f>SUM(F23:F27)</f>
        <v>1782</v>
      </c>
      <c r="P15" s="108">
        <f>SUM(G23:G27)</f>
        <v>1816</v>
      </c>
      <c r="Q15" s="109">
        <f t="shared" si="0"/>
        <v>3598</v>
      </c>
    </row>
    <row r="16" spans="1:17" ht="13.5" customHeight="1">
      <c r="A16" s="81">
        <v>13</v>
      </c>
      <c r="B16" s="45">
        <v>233</v>
      </c>
      <c r="C16" s="88">
        <v>228</v>
      </c>
      <c r="D16" s="45">
        <v>461</v>
      </c>
      <c r="E16" s="76">
        <v>53</v>
      </c>
      <c r="F16" s="1">
        <v>245</v>
      </c>
      <c r="G16" s="45">
        <v>294</v>
      </c>
      <c r="H16" s="89">
        <v>539</v>
      </c>
      <c r="I16" s="94">
        <v>93</v>
      </c>
      <c r="J16" s="45">
        <v>63</v>
      </c>
      <c r="K16" s="1">
        <v>211</v>
      </c>
      <c r="L16" s="67">
        <v>274</v>
      </c>
      <c r="N16" s="103" t="s">
        <v>19</v>
      </c>
      <c r="O16" s="108">
        <f>SUM(F28:F32)</f>
        <v>2240</v>
      </c>
      <c r="P16" s="108">
        <f>SUM(G28:G32)</f>
        <v>2281</v>
      </c>
      <c r="Q16" s="109">
        <f t="shared" si="0"/>
        <v>4521</v>
      </c>
    </row>
    <row r="17" spans="1:17" ht="13.5" customHeight="1">
      <c r="A17" s="82">
        <v>14</v>
      </c>
      <c r="B17" s="38">
        <v>209</v>
      </c>
      <c r="C17" s="100">
        <v>262</v>
      </c>
      <c r="D17" s="38">
        <v>471</v>
      </c>
      <c r="E17" s="77">
        <v>54</v>
      </c>
      <c r="F17" s="100">
        <v>281</v>
      </c>
      <c r="G17" s="38">
        <v>287</v>
      </c>
      <c r="H17" s="101">
        <v>568</v>
      </c>
      <c r="I17" s="95">
        <v>94</v>
      </c>
      <c r="J17" s="38">
        <v>41</v>
      </c>
      <c r="K17" s="100">
        <v>144</v>
      </c>
      <c r="L17" s="72">
        <v>185</v>
      </c>
      <c r="N17" s="103" t="s">
        <v>20</v>
      </c>
      <c r="O17" s="108">
        <f>SUM(F33:F37)</f>
        <v>1773</v>
      </c>
      <c r="P17" s="108">
        <f>SUM(G33:G37)</f>
        <v>1909</v>
      </c>
      <c r="Q17" s="109">
        <f t="shared" si="0"/>
        <v>3682</v>
      </c>
    </row>
    <row r="18" spans="1:17" ht="13.5" customHeight="1">
      <c r="A18" s="83">
        <v>15</v>
      </c>
      <c r="B18" s="45">
        <v>247</v>
      </c>
      <c r="C18" s="88">
        <v>248</v>
      </c>
      <c r="D18" s="45">
        <v>495</v>
      </c>
      <c r="E18" s="76">
        <v>55</v>
      </c>
      <c r="F18" s="1">
        <v>273</v>
      </c>
      <c r="G18" s="45">
        <v>291</v>
      </c>
      <c r="H18" s="89">
        <v>564</v>
      </c>
      <c r="I18" s="94">
        <v>95</v>
      </c>
      <c r="J18" s="45">
        <v>25</v>
      </c>
      <c r="K18" s="1">
        <v>120</v>
      </c>
      <c r="L18" s="67">
        <v>145</v>
      </c>
      <c r="N18" s="103" t="s">
        <v>21</v>
      </c>
      <c r="O18" s="108">
        <f>SUM(F38:F42)</f>
        <v>1298</v>
      </c>
      <c r="P18" s="108">
        <f>SUM(G38:G42)</f>
        <v>1722</v>
      </c>
      <c r="Q18" s="109">
        <f t="shared" si="0"/>
        <v>3020</v>
      </c>
    </row>
    <row r="19" spans="1:17" ht="13.5" customHeight="1">
      <c r="A19" s="81">
        <v>16</v>
      </c>
      <c r="B19" s="45">
        <v>248</v>
      </c>
      <c r="C19" s="88">
        <v>253</v>
      </c>
      <c r="D19" s="45">
        <v>501</v>
      </c>
      <c r="E19" s="76">
        <v>56</v>
      </c>
      <c r="F19" s="1">
        <v>275</v>
      </c>
      <c r="G19" s="45">
        <v>310</v>
      </c>
      <c r="H19" s="89">
        <v>585</v>
      </c>
      <c r="I19" s="94">
        <v>96</v>
      </c>
      <c r="J19" s="45">
        <v>22</v>
      </c>
      <c r="K19" s="1">
        <v>84</v>
      </c>
      <c r="L19" s="67">
        <v>106</v>
      </c>
      <c r="N19" s="103" t="s">
        <v>22</v>
      </c>
      <c r="O19" s="108">
        <f>SUM(J3:J7)</f>
        <v>1104</v>
      </c>
      <c r="P19" s="108">
        <f>SUM(K3:K7)</f>
        <v>1822</v>
      </c>
      <c r="Q19" s="109">
        <f t="shared" si="0"/>
        <v>2926</v>
      </c>
    </row>
    <row r="20" spans="1:17" ht="13.5" customHeight="1">
      <c r="A20" s="81">
        <v>17</v>
      </c>
      <c r="B20" s="45">
        <v>254</v>
      </c>
      <c r="C20" s="88">
        <v>227</v>
      </c>
      <c r="D20" s="45">
        <v>481</v>
      </c>
      <c r="E20" s="76">
        <v>57</v>
      </c>
      <c r="F20" s="1">
        <v>337</v>
      </c>
      <c r="G20" s="45">
        <v>326</v>
      </c>
      <c r="H20" s="89">
        <v>663</v>
      </c>
      <c r="I20" s="94">
        <v>97</v>
      </c>
      <c r="J20" s="45">
        <v>18</v>
      </c>
      <c r="K20" s="1">
        <v>69</v>
      </c>
      <c r="L20" s="67">
        <v>87</v>
      </c>
      <c r="N20" s="103" t="s">
        <v>23</v>
      </c>
      <c r="O20" s="108">
        <f>SUM(J8:J12)</f>
        <v>784</v>
      </c>
      <c r="P20" s="108">
        <f>SUM(K8:K12)</f>
        <v>1655</v>
      </c>
      <c r="Q20" s="109">
        <f t="shared" si="0"/>
        <v>2439</v>
      </c>
    </row>
    <row r="21" spans="1:17" ht="13.5" customHeight="1">
      <c r="A21" s="81">
        <v>18</v>
      </c>
      <c r="B21" s="45">
        <v>208</v>
      </c>
      <c r="C21" s="88">
        <v>221</v>
      </c>
      <c r="D21" s="45">
        <v>429</v>
      </c>
      <c r="E21" s="76">
        <v>58</v>
      </c>
      <c r="F21" s="1">
        <v>354</v>
      </c>
      <c r="G21" s="45">
        <v>341</v>
      </c>
      <c r="H21" s="89">
        <v>695</v>
      </c>
      <c r="I21" s="94">
        <v>98</v>
      </c>
      <c r="J21" s="45">
        <v>13</v>
      </c>
      <c r="K21" s="1">
        <v>50</v>
      </c>
      <c r="L21" s="67">
        <v>63</v>
      </c>
      <c r="N21" s="103" t="s">
        <v>24</v>
      </c>
      <c r="O21" s="108">
        <f>SUM(J13:J17)</f>
        <v>392</v>
      </c>
      <c r="P21" s="108">
        <f>SUM(K13:K17)</f>
        <v>1097</v>
      </c>
      <c r="Q21" s="109">
        <f t="shared" si="0"/>
        <v>1489</v>
      </c>
    </row>
    <row r="22" spans="1:17" ht="13.5" customHeight="1">
      <c r="A22" s="82">
        <v>19</v>
      </c>
      <c r="B22" s="38">
        <v>211</v>
      </c>
      <c r="C22" s="100">
        <v>217</v>
      </c>
      <c r="D22" s="38">
        <v>428</v>
      </c>
      <c r="E22" s="77">
        <v>59</v>
      </c>
      <c r="F22" s="100">
        <v>365</v>
      </c>
      <c r="G22" s="38">
        <v>338</v>
      </c>
      <c r="H22" s="101">
        <v>703</v>
      </c>
      <c r="I22" s="95">
        <v>99</v>
      </c>
      <c r="J22" s="38">
        <v>5</v>
      </c>
      <c r="K22" s="100">
        <v>29</v>
      </c>
      <c r="L22" s="72">
        <v>34</v>
      </c>
      <c r="N22" s="103" t="s">
        <v>25</v>
      </c>
      <c r="O22" s="108">
        <f>SUM(J18:J22)</f>
        <v>83</v>
      </c>
      <c r="P22" s="108">
        <f>SUM(K18:K22)</f>
        <v>352</v>
      </c>
      <c r="Q22" s="109">
        <f t="shared" si="0"/>
        <v>435</v>
      </c>
    </row>
    <row r="23" spans="1:17" ht="13.5" customHeight="1">
      <c r="A23" s="83">
        <v>20</v>
      </c>
      <c r="B23" s="45">
        <v>207</v>
      </c>
      <c r="C23" s="88">
        <v>226</v>
      </c>
      <c r="D23" s="45">
        <v>433</v>
      </c>
      <c r="E23" s="76">
        <v>60</v>
      </c>
      <c r="F23" s="1">
        <v>340</v>
      </c>
      <c r="G23" s="45">
        <v>352</v>
      </c>
      <c r="H23" s="89">
        <v>692</v>
      </c>
      <c r="I23" s="94">
        <v>100</v>
      </c>
      <c r="J23" s="45">
        <v>4</v>
      </c>
      <c r="K23" s="1">
        <v>28</v>
      </c>
      <c r="L23" s="67">
        <v>32</v>
      </c>
      <c r="N23" s="103" t="s">
        <v>26</v>
      </c>
      <c r="O23" s="108">
        <f>SUM(J23:J27)</f>
        <v>14</v>
      </c>
      <c r="P23" s="108">
        <f>SUM(K23:K27)</f>
        <v>65</v>
      </c>
      <c r="Q23" s="109">
        <f t="shared" si="0"/>
        <v>79</v>
      </c>
    </row>
    <row r="24" spans="1:17" ht="13.5" customHeight="1" thickBot="1">
      <c r="A24" s="81">
        <v>21</v>
      </c>
      <c r="B24" s="45">
        <v>200</v>
      </c>
      <c r="C24" s="88">
        <v>201</v>
      </c>
      <c r="D24" s="45">
        <v>401</v>
      </c>
      <c r="E24" s="76">
        <v>61</v>
      </c>
      <c r="F24" s="1">
        <v>341</v>
      </c>
      <c r="G24" s="45">
        <v>335</v>
      </c>
      <c r="H24" s="89">
        <v>676</v>
      </c>
      <c r="I24" s="94">
        <v>101</v>
      </c>
      <c r="J24" s="45">
        <v>5</v>
      </c>
      <c r="K24" s="1">
        <v>15</v>
      </c>
      <c r="L24" s="67">
        <v>20</v>
      </c>
      <c r="N24" s="104" t="s">
        <v>150</v>
      </c>
      <c r="O24" s="108">
        <f>SUM(J28)</f>
        <v>0</v>
      </c>
      <c r="P24" s="108">
        <f>SUM(K28)</f>
        <v>3</v>
      </c>
      <c r="Q24" s="109">
        <f t="shared" si="0"/>
        <v>3</v>
      </c>
    </row>
    <row r="25" spans="1:17" ht="13.5" customHeight="1" thickBot="1">
      <c r="A25" s="81">
        <v>22</v>
      </c>
      <c r="B25" s="45">
        <v>216</v>
      </c>
      <c r="C25" s="88">
        <v>196</v>
      </c>
      <c r="D25" s="45">
        <v>412</v>
      </c>
      <c r="E25" s="76">
        <v>62</v>
      </c>
      <c r="F25" s="1">
        <v>350</v>
      </c>
      <c r="G25" s="45">
        <v>378</v>
      </c>
      <c r="H25" s="89">
        <v>728</v>
      </c>
      <c r="I25" s="94">
        <v>102</v>
      </c>
      <c r="J25" s="45">
        <v>5</v>
      </c>
      <c r="K25" s="1">
        <v>12</v>
      </c>
      <c r="L25" s="67">
        <v>17</v>
      </c>
      <c r="N25" s="105" t="s">
        <v>0</v>
      </c>
      <c r="O25" s="110">
        <f>SUM(O3:O24)</f>
        <v>25066</v>
      </c>
      <c r="P25" s="111">
        <f>SUM(P3:P24)</f>
        <v>27695</v>
      </c>
      <c r="Q25" s="75">
        <f>SUM(Q3:Q24)</f>
        <v>52761</v>
      </c>
    </row>
    <row r="26" spans="1:17" ht="13.5" customHeight="1">
      <c r="A26" s="81">
        <v>23</v>
      </c>
      <c r="B26" s="45">
        <v>206</v>
      </c>
      <c r="C26" s="88">
        <v>209</v>
      </c>
      <c r="D26" s="45">
        <v>415</v>
      </c>
      <c r="E26" s="76">
        <v>63</v>
      </c>
      <c r="F26" s="1">
        <v>406</v>
      </c>
      <c r="G26" s="45">
        <v>398</v>
      </c>
      <c r="H26" s="89">
        <v>804</v>
      </c>
      <c r="I26" s="94">
        <v>103</v>
      </c>
      <c r="J26" s="45">
        <v>0</v>
      </c>
      <c r="K26" s="1">
        <v>4</v>
      </c>
      <c r="L26" s="67">
        <v>4</v>
      </c>
      <c r="Q26" s="1"/>
    </row>
    <row r="27" spans="1:18" ht="13.5" customHeight="1">
      <c r="A27" s="82">
        <v>24</v>
      </c>
      <c r="B27" s="38">
        <v>225</v>
      </c>
      <c r="C27" s="100">
        <v>190</v>
      </c>
      <c r="D27" s="38">
        <v>415</v>
      </c>
      <c r="E27" s="77">
        <v>64</v>
      </c>
      <c r="F27" s="100">
        <v>345</v>
      </c>
      <c r="G27" s="38">
        <v>353</v>
      </c>
      <c r="H27" s="101">
        <v>698</v>
      </c>
      <c r="I27" s="95">
        <v>104</v>
      </c>
      <c r="J27" s="38">
        <v>0</v>
      </c>
      <c r="K27" s="100">
        <v>6</v>
      </c>
      <c r="L27" s="72">
        <v>6</v>
      </c>
      <c r="Q27" s="1"/>
      <c r="R27" s="21"/>
    </row>
    <row r="28" spans="1:18" ht="13.5" customHeight="1" thickBot="1">
      <c r="A28" s="83">
        <v>25</v>
      </c>
      <c r="B28" s="45">
        <v>209</v>
      </c>
      <c r="C28" s="88">
        <v>210</v>
      </c>
      <c r="D28" s="45">
        <v>419</v>
      </c>
      <c r="E28" s="76">
        <v>65</v>
      </c>
      <c r="F28" s="1">
        <v>420</v>
      </c>
      <c r="G28" s="45">
        <v>424</v>
      </c>
      <c r="H28" s="89">
        <v>844</v>
      </c>
      <c r="I28" s="97" t="s">
        <v>149</v>
      </c>
      <c r="J28" s="46">
        <v>0</v>
      </c>
      <c r="K28" s="1">
        <v>3</v>
      </c>
      <c r="L28" s="68">
        <v>3</v>
      </c>
      <c r="Q28" s="1" t="s">
        <v>287</v>
      </c>
      <c r="R28" s="6"/>
    </row>
    <row r="29" spans="1:17" ht="13.5" customHeight="1">
      <c r="A29" s="81">
        <v>26</v>
      </c>
      <c r="B29" s="45">
        <v>219</v>
      </c>
      <c r="C29" s="88">
        <v>153</v>
      </c>
      <c r="D29" s="45">
        <v>372</v>
      </c>
      <c r="E29" s="76">
        <v>66</v>
      </c>
      <c r="F29" s="1">
        <v>410</v>
      </c>
      <c r="G29" s="45">
        <v>416</v>
      </c>
      <c r="H29" s="89">
        <v>826</v>
      </c>
      <c r="J29" s="91"/>
      <c r="K29" s="90"/>
      <c r="L29" s="6"/>
      <c r="N29" s="35"/>
      <c r="Q29" s="1"/>
    </row>
    <row r="30" spans="1:17" ht="13.5" customHeight="1">
      <c r="A30" s="81">
        <v>27</v>
      </c>
      <c r="B30" s="45">
        <v>241</v>
      </c>
      <c r="C30" s="88">
        <v>201</v>
      </c>
      <c r="D30" s="45">
        <v>442</v>
      </c>
      <c r="E30" s="76">
        <v>67</v>
      </c>
      <c r="F30" s="1">
        <v>476</v>
      </c>
      <c r="G30" s="45">
        <v>443</v>
      </c>
      <c r="H30" s="89">
        <v>919</v>
      </c>
      <c r="K30" s="1"/>
      <c r="N30" s="35"/>
      <c r="Q30" s="1"/>
    </row>
    <row r="31" spans="1:17" ht="13.5" customHeight="1">
      <c r="A31" s="81">
        <v>28</v>
      </c>
      <c r="B31" s="45">
        <v>238</v>
      </c>
      <c r="C31" s="88">
        <v>186</v>
      </c>
      <c r="D31" s="45">
        <v>424</v>
      </c>
      <c r="E31" s="76">
        <v>68</v>
      </c>
      <c r="F31" s="1">
        <v>460</v>
      </c>
      <c r="G31" s="45">
        <v>499</v>
      </c>
      <c r="H31" s="89">
        <v>959</v>
      </c>
      <c r="K31" s="1"/>
      <c r="N31" s="36"/>
      <c r="Q31" s="1"/>
    </row>
    <row r="32" spans="1:14" ht="13.5" customHeight="1">
      <c r="A32" s="82">
        <v>29</v>
      </c>
      <c r="B32" s="38">
        <v>244</v>
      </c>
      <c r="C32" s="100">
        <v>195</v>
      </c>
      <c r="D32" s="38">
        <v>439</v>
      </c>
      <c r="E32" s="77">
        <v>69</v>
      </c>
      <c r="F32" s="100">
        <v>474</v>
      </c>
      <c r="G32" s="38">
        <v>499</v>
      </c>
      <c r="H32" s="101">
        <v>973</v>
      </c>
      <c r="K32" s="1"/>
      <c r="N32" s="36"/>
    </row>
    <row r="33" spans="1:17" ht="13.5" customHeight="1">
      <c r="A33" s="83">
        <v>30</v>
      </c>
      <c r="B33" s="45">
        <v>205</v>
      </c>
      <c r="C33" s="88">
        <v>212</v>
      </c>
      <c r="D33" s="45">
        <v>417</v>
      </c>
      <c r="E33" s="76">
        <v>70</v>
      </c>
      <c r="F33" s="1">
        <v>489</v>
      </c>
      <c r="G33" s="45">
        <v>471</v>
      </c>
      <c r="H33" s="89">
        <v>960</v>
      </c>
      <c r="K33" s="1"/>
      <c r="N33" s="36"/>
      <c r="Q33" s="36"/>
    </row>
    <row r="34" spans="1:11" ht="13.5" customHeight="1">
      <c r="A34" s="81">
        <v>31</v>
      </c>
      <c r="B34" s="45">
        <v>257</v>
      </c>
      <c r="C34" s="88">
        <v>235</v>
      </c>
      <c r="D34" s="45">
        <v>492</v>
      </c>
      <c r="E34" s="76">
        <v>71</v>
      </c>
      <c r="F34" s="1">
        <v>477</v>
      </c>
      <c r="G34" s="45">
        <v>464</v>
      </c>
      <c r="H34" s="89">
        <v>941</v>
      </c>
      <c r="K34" s="1"/>
    </row>
    <row r="35" spans="1:11" ht="13.5" customHeight="1">
      <c r="A35" s="81">
        <v>32</v>
      </c>
      <c r="B35" s="45">
        <v>246</v>
      </c>
      <c r="C35" s="88">
        <v>242</v>
      </c>
      <c r="D35" s="45">
        <v>488</v>
      </c>
      <c r="E35" s="76">
        <v>72</v>
      </c>
      <c r="F35" s="1">
        <v>239</v>
      </c>
      <c r="G35" s="45">
        <v>262</v>
      </c>
      <c r="H35" s="89">
        <v>501</v>
      </c>
      <c r="K35" s="1"/>
    </row>
    <row r="36" spans="1:11" ht="13.5" customHeight="1">
      <c r="A36" s="81">
        <v>33</v>
      </c>
      <c r="B36" s="45">
        <v>249</v>
      </c>
      <c r="C36" s="88">
        <v>252</v>
      </c>
      <c r="D36" s="45">
        <v>501</v>
      </c>
      <c r="E36" s="76">
        <v>73</v>
      </c>
      <c r="F36" s="1">
        <v>287</v>
      </c>
      <c r="G36" s="45">
        <v>361</v>
      </c>
      <c r="H36" s="89">
        <v>648</v>
      </c>
      <c r="K36" s="1"/>
    </row>
    <row r="37" spans="1:11" ht="13.5" customHeight="1">
      <c r="A37" s="82">
        <v>34</v>
      </c>
      <c r="B37" s="38">
        <v>260</v>
      </c>
      <c r="C37" s="100">
        <v>257</v>
      </c>
      <c r="D37" s="38">
        <v>517</v>
      </c>
      <c r="E37" s="77">
        <v>74</v>
      </c>
      <c r="F37" s="100">
        <v>281</v>
      </c>
      <c r="G37" s="38">
        <v>351</v>
      </c>
      <c r="H37" s="101">
        <v>632</v>
      </c>
      <c r="K37" s="1"/>
    </row>
    <row r="38" spans="1:11" ht="13.5" customHeight="1">
      <c r="A38" s="81">
        <v>35</v>
      </c>
      <c r="B38" s="45">
        <v>265</v>
      </c>
      <c r="C38" s="88">
        <v>236</v>
      </c>
      <c r="D38" s="45">
        <v>501</v>
      </c>
      <c r="E38" s="76">
        <v>75</v>
      </c>
      <c r="F38" s="1">
        <v>280</v>
      </c>
      <c r="G38" s="45">
        <v>390</v>
      </c>
      <c r="H38" s="89">
        <v>670</v>
      </c>
      <c r="K38" s="1"/>
    </row>
    <row r="39" spans="1:11" ht="13.5" customHeight="1">
      <c r="A39" s="81">
        <v>36</v>
      </c>
      <c r="B39" s="45">
        <v>306</v>
      </c>
      <c r="C39" s="88">
        <v>275</v>
      </c>
      <c r="D39" s="45">
        <v>581</v>
      </c>
      <c r="E39" s="76">
        <v>76</v>
      </c>
      <c r="F39" s="1">
        <v>304</v>
      </c>
      <c r="G39" s="45">
        <v>384</v>
      </c>
      <c r="H39" s="89">
        <v>688</v>
      </c>
      <c r="K39" s="1"/>
    </row>
    <row r="40" spans="1:11" ht="13.5" customHeight="1">
      <c r="A40" s="81">
        <v>37</v>
      </c>
      <c r="B40" s="45">
        <v>273</v>
      </c>
      <c r="C40" s="88">
        <v>254</v>
      </c>
      <c r="D40" s="45">
        <v>527</v>
      </c>
      <c r="E40" s="76">
        <v>77</v>
      </c>
      <c r="F40" s="1">
        <v>272</v>
      </c>
      <c r="G40" s="45">
        <v>331</v>
      </c>
      <c r="H40" s="89">
        <v>603</v>
      </c>
      <c r="K40" s="1"/>
    </row>
    <row r="41" spans="1:11" ht="13.5" customHeight="1">
      <c r="A41" s="81">
        <v>38</v>
      </c>
      <c r="B41" s="45">
        <v>258</v>
      </c>
      <c r="C41" s="88">
        <v>249</v>
      </c>
      <c r="D41" s="45">
        <v>507</v>
      </c>
      <c r="E41" s="76">
        <v>78</v>
      </c>
      <c r="F41" s="1">
        <v>249</v>
      </c>
      <c r="G41" s="45">
        <v>323</v>
      </c>
      <c r="H41" s="89">
        <v>572</v>
      </c>
      <c r="K41" s="1"/>
    </row>
    <row r="42" spans="1:11" ht="13.5" customHeight="1" thickBot="1">
      <c r="A42" s="84">
        <v>39</v>
      </c>
      <c r="B42" s="46">
        <v>287</v>
      </c>
      <c r="C42" s="92">
        <v>282</v>
      </c>
      <c r="D42" s="45">
        <v>569</v>
      </c>
      <c r="E42" s="79">
        <v>79</v>
      </c>
      <c r="F42" s="93">
        <v>193</v>
      </c>
      <c r="G42" s="46">
        <v>294</v>
      </c>
      <c r="H42" s="99">
        <v>487</v>
      </c>
      <c r="K42" s="1"/>
    </row>
    <row r="43" ht="13.5" customHeight="1">
      <c r="D43" s="90"/>
    </row>
    <row r="44" ht="13.5" customHeight="1">
      <c r="D44" s="1"/>
    </row>
    <row r="45" ht="13.5" customHeight="1">
      <c r="D45" s="1"/>
    </row>
    <row r="46" ht="13.5" customHeight="1">
      <c r="D46" s="1"/>
    </row>
    <row r="47" ht="13.5" customHeight="1">
      <c r="D47" s="1"/>
    </row>
    <row r="48" ht="13.5" customHeight="1">
      <c r="D48" s="1"/>
    </row>
    <row r="49" ht="13.5" customHeight="1">
      <c r="D49" s="1"/>
    </row>
    <row r="50" ht="13.5" customHeight="1">
      <c r="D50" s="1"/>
    </row>
    <row r="51" ht="13.5" customHeight="1">
      <c r="D51" s="1"/>
    </row>
    <row r="52" ht="13.5" customHeight="1">
      <c r="D52" s="1"/>
    </row>
    <row r="53" ht="13.5" customHeight="1">
      <c r="D53" s="1"/>
    </row>
    <row r="54" ht="13.5" customHeight="1">
      <c r="D54" s="1"/>
    </row>
    <row r="55" ht="13.5" customHeight="1">
      <c r="D55" s="1"/>
    </row>
    <row r="56" ht="13.5" customHeight="1">
      <c r="D56" s="1"/>
    </row>
    <row r="57" ht="13.5" customHeight="1">
      <c r="D57" s="1"/>
    </row>
    <row r="58" ht="13.5" customHeight="1">
      <c r="D58" s="1"/>
    </row>
    <row r="59" ht="13.5" customHeight="1">
      <c r="D59" s="1"/>
    </row>
    <row r="60" ht="13.5" customHeight="1">
      <c r="D60" s="1"/>
    </row>
    <row r="61" ht="13.5" customHeight="1">
      <c r="D61" s="1"/>
    </row>
    <row r="62" ht="13.5" customHeight="1">
      <c r="D62" s="1"/>
    </row>
    <row r="63" ht="13.5" customHeight="1">
      <c r="D63" s="1"/>
    </row>
    <row r="64" ht="13.5" customHeight="1">
      <c r="D64" s="1"/>
    </row>
    <row r="65" ht="13.5" customHeight="1">
      <c r="D65" s="1"/>
    </row>
    <row r="66" ht="13.5" customHeight="1">
      <c r="D66" s="1"/>
    </row>
    <row r="67" ht="13.5" customHeight="1">
      <c r="D67" s="1"/>
    </row>
    <row r="68" ht="13.5" customHeight="1">
      <c r="D68" s="1"/>
    </row>
    <row r="69" ht="13.5" customHeight="1">
      <c r="D69" s="1"/>
    </row>
    <row r="70" ht="13.5" customHeight="1">
      <c r="D70" s="1"/>
    </row>
    <row r="71" ht="13.5" customHeight="1">
      <c r="D71" s="1"/>
    </row>
    <row r="72" ht="13.5" customHeight="1">
      <c r="D72" s="1"/>
    </row>
    <row r="73" ht="13.5" customHeight="1">
      <c r="D73" s="1"/>
    </row>
    <row r="74" ht="13.5" customHeight="1">
      <c r="D74" s="1"/>
    </row>
    <row r="75" ht="13.5" customHeight="1">
      <c r="D75" s="1"/>
    </row>
    <row r="76" ht="13.5" customHeight="1">
      <c r="D76" s="1"/>
    </row>
    <row r="77" ht="13.5" customHeight="1">
      <c r="D77" s="1"/>
    </row>
    <row r="78" ht="13.5" customHeight="1">
      <c r="D78" s="1"/>
    </row>
    <row r="79" ht="13.5" customHeight="1">
      <c r="D79" s="1"/>
    </row>
    <row r="80" ht="13.5" customHeight="1">
      <c r="D80" s="1"/>
    </row>
    <row r="81" ht="13.5" customHeight="1">
      <c r="D81" s="1"/>
    </row>
    <row r="82" ht="13.5" customHeight="1">
      <c r="D82" s="1"/>
    </row>
    <row r="83" ht="13.5" customHeight="1">
      <c r="D83" s="1"/>
    </row>
    <row r="84" ht="13.5" customHeight="1">
      <c r="D84" s="1"/>
    </row>
    <row r="85" ht="13.5" customHeight="1">
      <c r="D85" s="1"/>
    </row>
    <row r="86" ht="13.5" customHeight="1">
      <c r="D86" s="1"/>
    </row>
    <row r="87" ht="13.5" customHeight="1">
      <c r="D87" s="1"/>
    </row>
    <row r="88" ht="13.5" customHeight="1">
      <c r="D88" s="1"/>
    </row>
    <row r="89" ht="13.5" customHeight="1">
      <c r="D89" s="1"/>
    </row>
    <row r="90" ht="13.5" customHeight="1">
      <c r="D90" s="1"/>
    </row>
    <row r="91" spans="4:12" ht="13.5" customHeight="1">
      <c r="D91" s="1"/>
      <c r="L91" s="1"/>
    </row>
    <row r="92" spans="4:12" ht="13.5" customHeight="1">
      <c r="D92" s="1"/>
      <c r="L92" s="1"/>
    </row>
    <row r="93" spans="4:12" ht="13.5" customHeight="1">
      <c r="D93" s="1"/>
      <c r="L93" s="1"/>
    </row>
    <row r="94" spans="4:12" ht="13.5" customHeight="1">
      <c r="D94" s="1"/>
      <c r="L94" s="1"/>
    </row>
    <row r="95" ht="13.5" customHeight="1">
      <c r="D95" s="1"/>
    </row>
    <row r="96" ht="13.5" customHeight="1">
      <c r="D96" s="1"/>
    </row>
    <row r="97" ht="13.5" customHeight="1">
      <c r="D97" s="1"/>
    </row>
    <row r="98" spans="4:12" ht="13.5" customHeight="1">
      <c r="D98" s="1"/>
      <c r="L98" s="1"/>
    </row>
    <row r="99" spans="4:12" ht="13.5" customHeight="1">
      <c r="D99" s="1"/>
      <c r="L99" s="1"/>
    </row>
    <row r="100" spans="4:12" ht="13.5" customHeight="1">
      <c r="D100" s="1"/>
      <c r="L100" s="1"/>
    </row>
    <row r="101" spans="4:12" ht="13.5" customHeight="1">
      <c r="D101" s="1"/>
      <c r="L101" s="1"/>
    </row>
    <row r="102" spans="4:12" ht="13.5" customHeight="1">
      <c r="D102" s="1"/>
      <c r="L102" s="1"/>
    </row>
    <row r="103" spans="4:12" ht="13.5" customHeight="1">
      <c r="D103" s="1"/>
      <c r="L103" s="1"/>
    </row>
    <row r="104" spans="4:12" ht="13.5" customHeight="1">
      <c r="D104" s="1"/>
      <c r="L104" s="1"/>
    </row>
    <row r="105" spans="4:12" ht="13.5" customHeight="1">
      <c r="D105" s="1"/>
      <c r="L105" s="1"/>
    </row>
    <row r="106" spans="4:12" ht="13.5" customHeight="1">
      <c r="D106" s="1"/>
      <c r="L106" s="1"/>
    </row>
    <row r="107" spans="4:12" ht="13.5" customHeight="1">
      <c r="D107" s="1"/>
      <c r="L107" s="1"/>
    </row>
    <row r="108" spans="4:12" ht="13.5" customHeight="1">
      <c r="D108" s="1"/>
      <c r="L108" s="1"/>
    </row>
    <row r="109" spans="4:12" ht="13.5" customHeight="1">
      <c r="D109" s="1"/>
      <c r="L109" s="1"/>
    </row>
    <row r="110" spans="4:12" ht="13.5" customHeight="1">
      <c r="D110" s="1"/>
      <c r="L110" s="1"/>
    </row>
    <row r="111" spans="4:12" ht="13.5" customHeight="1">
      <c r="D111" s="1"/>
      <c r="L111" s="1"/>
    </row>
    <row r="112" spans="4:12" ht="13.5" customHeight="1">
      <c r="D112" s="1"/>
      <c r="L112" s="1"/>
    </row>
    <row r="113" spans="4:12" ht="13.5" customHeight="1">
      <c r="D113" s="1"/>
      <c r="L113" s="1"/>
    </row>
    <row r="114" spans="4:12" ht="13.5" customHeight="1">
      <c r="D114" s="1"/>
      <c r="L114" s="1"/>
    </row>
    <row r="115" spans="4:12" ht="13.5" customHeight="1">
      <c r="D115" s="1"/>
      <c r="L115" s="1"/>
    </row>
    <row r="116" spans="4:12" ht="13.5" customHeight="1">
      <c r="D116" s="1"/>
      <c r="L116" s="1"/>
    </row>
    <row r="117" spans="4:12" ht="13.5" customHeight="1">
      <c r="D117" s="1"/>
      <c r="L117" s="1"/>
    </row>
    <row r="118" spans="4:12" ht="13.5" customHeight="1">
      <c r="D118" s="1"/>
      <c r="L118" s="1"/>
    </row>
    <row r="119" spans="4:12" ht="13.5" customHeight="1">
      <c r="D119" s="1"/>
      <c r="L119" s="1"/>
    </row>
    <row r="120" spans="4:12" ht="13.5" customHeight="1">
      <c r="D120" s="1"/>
      <c r="L120" s="1"/>
    </row>
    <row r="121" ht="13.5" customHeight="1">
      <c r="D121" s="1"/>
    </row>
    <row r="122" ht="13.5" customHeight="1">
      <c r="D122" s="1"/>
    </row>
    <row r="123" ht="13.5" customHeight="1">
      <c r="D123" s="1"/>
    </row>
    <row r="124" ht="13.5" customHeight="1">
      <c r="D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F1" sqref="F1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4" t="str">
        <f>'大字別人口一覧表'!R1</f>
        <v>平成30年7月1日現在</v>
      </c>
      <c r="H1" s="184"/>
      <c r="I1" s="184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49</v>
      </c>
      <c r="C3" s="61">
        <v>38</v>
      </c>
      <c r="D3" s="48" t="s">
        <v>155</v>
      </c>
      <c r="E3" s="61">
        <v>650</v>
      </c>
      <c r="F3" s="61">
        <v>479</v>
      </c>
      <c r="G3" s="48" t="s">
        <v>156</v>
      </c>
      <c r="H3" s="61">
        <v>16</v>
      </c>
      <c r="I3" s="61">
        <v>13</v>
      </c>
    </row>
    <row r="4" spans="1:9" ht="13.5">
      <c r="A4" s="41" t="s">
        <v>157</v>
      </c>
      <c r="B4" s="61">
        <v>59</v>
      </c>
      <c r="C4" s="61">
        <v>40</v>
      </c>
      <c r="D4" s="48" t="s">
        <v>158</v>
      </c>
      <c r="E4" s="61">
        <v>1071</v>
      </c>
      <c r="F4" s="61">
        <v>742</v>
      </c>
      <c r="G4" s="48" t="s">
        <v>159</v>
      </c>
      <c r="H4" s="61">
        <v>287</v>
      </c>
      <c r="I4" s="61">
        <v>189</v>
      </c>
    </row>
    <row r="5" spans="1:9" ht="13.5">
      <c r="A5" s="41" t="s">
        <v>160</v>
      </c>
      <c r="B5" s="61">
        <v>1340</v>
      </c>
      <c r="C5" s="61">
        <v>970</v>
      </c>
      <c r="D5" s="48" t="s">
        <v>161</v>
      </c>
      <c r="E5" s="61">
        <v>418</v>
      </c>
      <c r="F5" s="61">
        <v>285</v>
      </c>
      <c r="G5" s="48" t="s">
        <v>162</v>
      </c>
      <c r="H5" s="61">
        <v>302</v>
      </c>
      <c r="I5" s="61">
        <v>202</v>
      </c>
    </row>
    <row r="6" spans="1:9" ht="13.5">
      <c r="A6" s="41" t="s">
        <v>163</v>
      </c>
      <c r="B6" s="61">
        <v>51</v>
      </c>
      <c r="C6" s="61">
        <v>34</v>
      </c>
      <c r="D6" s="48" t="s">
        <v>164</v>
      </c>
      <c r="E6" s="61">
        <v>33</v>
      </c>
      <c r="F6" s="61">
        <v>22</v>
      </c>
      <c r="G6" s="48" t="s">
        <v>165</v>
      </c>
      <c r="H6" s="61">
        <v>105</v>
      </c>
      <c r="I6" s="61">
        <v>68</v>
      </c>
    </row>
    <row r="7" spans="1:9" ht="13.5">
      <c r="A7" s="41" t="s">
        <v>166</v>
      </c>
      <c r="B7" s="61">
        <v>67</v>
      </c>
      <c r="C7" s="61">
        <v>44</v>
      </c>
      <c r="D7" s="48" t="s">
        <v>167</v>
      </c>
      <c r="E7" s="61">
        <v>215</v>
      </c>
      <c r="F7" s="61">
        <v>155</v>
      </c>
      <c r="G7" s="48" t="s">
        <v>168</v>
      </c>
      <c r="H7" s="61">
        <v>81</v>
      </c>
      <c r="I7" s="61">
        <v>50</v>
      </c>
    </row>
    <row r="8" spans="1:9" ht="13.5">
      <c r="A8" s="41" t="s">
        <v>169</v>
      </c>
      <c r="B8" s="61">
        <v>77</v>
      </c>
      <c r="C8" s="61">
        <v>49</v>
      </c>
      <c r="D8" s="48" t="s">
        <v>170</v>
      </c>
      <c r="E8" s="61">
        <v>85</v>
      </c>
      <c r="F8" s="61">
        <v>60</v>
      </c>
      <c r="G8" s="48" t="s">
        <v>171</v>
      </c>
      <c r="H8" s="61">
        <v>342</v>
      </c>
      <c r="I8" s="61">
        <v>228</v>
      </c>
    </row>
    <row r="9" spans="1:9" ht="13.5">
      <c r="A9" s="41" t="s">
        <v>172</v>
      </c>
      <c r="B9" s="61">
        <v>79</v>
      </c>
      <c r="C9" s="61">
        <v>49</v>
      </c>
      <c r="D9" s="48" t="s">
        <v>173</v>
      </c>
      <c r="E9" s="61">
        <v>73</v>
      </c>
      <c r="F9" s="61">
        <v>50</v>
      </c>
      <c r="G9" s="48" t="s">
        <v>174</v>
      </c>
      <c r="H9" s="61">
        <v>225</v>
      </c>
      <c r="I9" s="61">
        <v>175</v>
      </c>
    </row>
    <row r="10" spans="1:9" ht="13.5">
      <c r="A10" s="41" t="s">
        <v>175</v>
      </c>
      <c r="B10" s="61">
        <v>202</v>
      </c>
      <c r="C10" s="61">
        <v>174</v>
      </c>
      <c r="D10" s="48" t="s">
        <v>176</v>
      </c>
      <c r="E10" s="61">
        <v>83</v>
      </c>
      <c r="F10" s="61">
        <v>56</v>
      </c>
      <c r="G10" s="48" t="s">
        <v>177</v>
      </c>
      <c r="H10" s="61">
        <v>31</v>
      </c>
      <c r="I10" s="61">
        <v>20</v>
      </c>
    </row>
    <row r="11" spans="1:9" ht="13.5">
      <c r="A11" s="41" t="s">
        <v>178</v>
      </c>
      <c r="B11" s="61">
        <v>332</v>
      </c>
      <c r="C11" s="61">
        <v>239</v>
      </c>
      <c r="D11" s="48" t="s">
        <v>179</v>
      </c>
      <c r="E11" s="61">
        <v>43</v>
      </c>
      <c r="F11" s="61">
        <v>33</v>
      </c>
      <c r="G11" s="48" t="s">
        <v>180</v>
      </c>
      <c r="H11" s="61">
        <v>14</v>
      </c>
      <c r="I11" s="61">
        <v>8</v>
      </c>
    </row>
    <row r="12" spans="1:9" ht="13.5">
      <c r="A12" s="41" t="s">
        <v>181</v>
      </c>
      <c r="B12" s="61">
        <v>274</v>
      </c>
      <c r="C12" s="61">
        <v>205</v>
      </c>
      <c r="D12" s="48" t="s">
        <v>182</v>
      </c>
      <c r="E12" s="61">
        <v>110</v>
      </c>
      <c r="F12" s="61">
        <v>83</v>
      </c>
      <c r="G12" s="48" t="s">
        <v>183</v>
      </c>
      <c r="H12" s="61">
        <v>307</v>
      </c>
      <c r="I12" s="61">
        <v>237</v>
      </c>
    </row>
    <row r="13" spans="1:9" ht="13.5">
      <c r="A13" s="41" t="s">
        <v>184</v>
      </c>
      <c r="B13" s="61">
        <v>100</v>
      </c>
      <c r="C13" s="61">
        <v>67</v>
      </c>
      <c r="D13" s="48" t="s">
        <v>185</v>
      </c>
      <c r="E13" s="61">
        <v>31</v>
      </c>
      <c r="F13" s="61">
        <v>20</v>
      </c>
      <c r="G13" s="48" t="s">
        <v>186</v>
      </c>
      <c r="H13" s="61">
        <v>71</v>
      </c>
      <c r="I13" s="61">
        <v>43</v>
      </c>
    </row>
    <row r="14" spans="1:9" ht="13.5">
      <c r="A14" s="41" t="s">
        <v>187</v>
      </c>
      <c r="B14" s="61">
        <v>68</v>
      </c>
      <c r="C14" s="61">
        <v>51</v>
      </c>
      <c r="D14" s="48" t="s">
        <v>188</v>
      </c>
      <c r="E14" s="61">
        <v>124</v>
      </c>
      <c r="F14" s="61">
        <v>84</v>
      </c>
      <c r="G14" s="48" t="s">
        <v>189</v>
      </c>
      <c r="H14" s="61">
        <v>144</v>
      </c>
      <c r="I14" s="61">
        <v>96</v>
      </c>
    </row>
    <row r="15" spans="1:9" ht="13.5">
      <c r="A15" s="41" t="s">
        <v>190</v>
      </c>
      <c r="B15" s="61">
        <v>194</v>
      </c>
      <c r="C15" s="61">
        <v>127</v>
      </c>
      <c r="D15" s="48" t="s">
        <v>191</v>
      </c>
      <c r="E15" s="61">
        <v>266</v>
      </c>
      <c r="F15" s="61">
        <v>181</v>
      </c>
      <c r="G15" s="48" t="s">
        <v>192</v>
      </c>
      <c r="H15" s="61">
        <v>42</v>
      </c>
      <c r="I15" s="61">
        <v>31</v>
      </c>
    </row>
    <row r="16" spans="1:9" ht="13.5">
      <c r="A16" s="41" t="s">
        <v>193</v>
      </c>
      <c r="B16" s="61">
        <v>94</v>
      </c>
      <c r="C16" s="61">
        <v>61</v>
      </c>
      <c r="D16" s="48" t="s">
        <v>194</v>
      </c>
      <c r="E16" s="61">
        <v>216</v>
      </c>
      <c r="F16" s="61">
        <v>135</v>
      </c>
      <c r="G16" s="48" t="s">
        <v>195</v>
      </c>
      <c r="H16" s="61">
        <v>36</v>
      </c>
      <c r="I16" s="61">
        <v>23</v>
      </c>
    </row>
    <row r="17" spans="1:9" ht="13.5">
      <c r="A17" s="41" t="s">
        <v>196</v>
      </c>
      <c r="B17" s="61">
        <v>66</v>
      </c>
      <c r="C17" s="61">
        <v>44</v>
      </c>
      <c r="D17" s="48" t="s">
        <v>197</v>
      </c>
      <c r="E17" s="61">
        <v>72</v>
      </c>
      <c r="F17" s="61">
        <v>46</v>
      </c>
      <c r="G17" s="48" t="s">
        <v>198</v>
      </c>
      <c r="H17" s="61">
        <v>65</v>
      </c>
      <c r="I17" s="61">
        <v>41</v>
      </c>
    </row>
    <row r="18" spans="1:9" ht="13.5">
      <c r="A18" s="41" t="s">
        <v>199</v>
      </c>
      <c r="B18" s="61">
        <v>127</v>
      </c>
      <c r="C18" s="61">
        <v>87</v>
      </c>
      <c r="D18" s="48" t="s">
        <v>200</v>
      </c>
      <c r="E18" s="61">
        <v>44</v>
      </c>
      <c r="F18" s="61">
        <v>29</v>
      </c>
      <c r="G18" s="48" t="s">
        <v>201</v>
      </c>
      <c r="H18" s="61">
        <v>40</v>
      </c>
      <c r="I18" s="61">
        <v>28</v>
      </c>
    </row>
    <row r="19" spans="1:9" ht="13.5">
      <c r="A19" s="41" t="s">
        <v>202</v>
      </c>
      <c r="B19" s="61">
        <v>250</v>
      </c>
      <c r="C19" s="61">
        <v>164</v>
      </c>
      <c r="D19" s="48" t="s">
        <v>203</v>
      </c>
      <c r="E19" s="61">
        <v>48</v>
      </c>
      <c r="F19" s="61">
        <v>34</v>
      </c>
      <c r="G19" s="48" t="s">
        <v>204</v>
      </c>
      <c r="H19" s="61">
        <v>257</v>
      </c>
      <c r="I19" s="61">
        <v>176</v>
      </c>
    </row>
    <row r="20" spans="1:9" ht="13.5">
      <c r="A20" s="41" t="s">
        <v>205</v>
      </c>
      <c r="B20" s="61">
        <v>47</v>
      </c>
      <c r="C20" s="61">
        <v>31</v>
      </c>
      <c r="D20" s="48" t="s">
        <v>206</v>
      </c>
      <c r="E20" s="61">
        <v>36</v>
      </c>
      <c r="F20" s="61">
        <v>26</v>
      </c>
      <c r="G20" s="43" t="s">
        <v>207</v>
      </c>
      <c r="H20" s="61">
        <v>166</v>
      </c>
      <c r="I20" s="61">
        <v>113</v>
      </c>
    </row>
    <row r="21" spans="1:9" ht="13.5">
      <c r="A21" s="41" t="s">
        <v>208</v>
      </c>
      <c r="B21" s="61">
        <v>6</v>
      </c>
      <c r="C21" s="61">
        <v>5</v>
      </c>
      <c r="D21" s="48" t="s">
        <v>209</v>
      </c>
      <c r="E21" s="61">
        <v>34</v>
      </c>
      <c r="F21" s="61">
        <v>24</v>
      </c>
      <c r="G21" s="3" t="s">
        <v>210</v>
      </c>
      <c r="H21" s="4"/>
      <c r="I21" s="1"/>
    </row>
    <row r="22" spans="1:9" ht="13.5">
      <c r="A22" s="41" t="s">
        <v>211</v>
      </c>
      <c r="B22" s="61">
        <v>53</v>
      </c>
      <c r="C22" s="61">
        <v>36</v>
      </c>
      <c r="D22" s="48" t="s">
        <v>212</v>
      </c>
      <c r="E22" s="61">
        <v>20</v>
      </c>
      <c r="F22" s="61">
        <v>17</v>
      </c>
      <c r="G22" s="1"/>
      <c r="H22" s="1"/>
      <c r="I22" s="1"/>
    </row>
    <row r="23" spans="1:9" ht="13.5">
      <c r="A23" s="41" t="s">
        <v>213</v>
      </c>
      <c r="B23" s="61">
        <v>103</v>
      </c>
      <c r="C23" s="61">
        <v>74</v>
      </c>
      <c r="D23" s="48" t="s">
        <v>214</v>
      </c>
      <c r="E23" s="61">
        <v>12</v>
      </c>
      <c r="F23" s="61">
        <v>10</v>
      </c>
      <c r="G23" s="1"/>
      <c r="H23" s="1"/>
      <c r="I23" s="1"/>
    </row>
    <row r="24" spans="1:9" ht="13.5">
      <c r="A24" s="41" t="s">
        <v>215</v>
      </c>
      <c r="B24" s="61">
        <v>129</v>
      </c>
      <c r="C24" s="61">
        <v>86</v>
      </c>
      <c r="D24" s="48" t="s">
        <v>216</v>
      </c>
      <c r="E24" s="61">
        <v>11</v>
      </c>
      <c r="F24" s="61">
        <v>7</v>
      </c>
      <c r="G24" s="1"/>
      <c r="H24" s="1"/>
      <c r="I24" s="1"/>
    </row>
    <row r="25" spans="1:9" ht="13.5">
      <c r="A25" s="41" t="s">
        <v>217</v>
      </c>
      <c r="B25" s="61">
        <v>177</v>
      </c>
      <c r="C25" s="61">
        <v>120</v>
      </c>
      <c r="D25" s="48" t="s">
        <v>218</v>
      </c>
      <c r="E25" s="61">
        <v>19</v>
      </c>
      <c r="F25" s="61">
        <v>14</v>
      </c>
      <c r="G25" s="1"/>
      <c r="H25" s="1"/>
      <c r="I25" s="1"/>
    </row>
    <row r="26" spans="1:9" ht="13.5">
      <c r="A26" s="41" t="s">
        <v>219</v>
      </c>
      <c r="B26" s="61">
        <v>237</v>
      </c>
      <c r="C26" s="61">
        <v>166</v>
      </c>
      <c r="D26" s="48" t="s">
        <v>220</v>
      </c>
      <c r="E26" s="61">
        <v>30</v>
      </c>
      <c r="F26" s="61">
        <v>20</v>
      </c>
      <c r="G26" s="1"/>
      <c r="H26" s="1"/>
      <c r="I26" s="1"/>
    </row>
    <row r="27" spans="1:9" ht="13.5">
      <c r="A27" s="41" t="s">
        <v>221</v>
      </c>
      <c r="B27" s="61">
        <v>200</v>
      </c>
      <c r="C27" s="61">
        <v>138</v>
      </c>
      <c r="D27" s="48" t="s">
        <v>222</v>
      </c>
      <c r="E27" s="61">
        <v>46</v>
      </c>
      <c r="F27" s="61">
        <v>32</v>
      </c>
      <c r="G27" s="1"/>
      <c r="H27" s="1"/>
      <c r="I27" s="1"/>
    </row>
    <row r="28" spans="1:9" ht="13.5">
      <c r="A28" s="41" t="s">
        <v>223</v>
      </c>
      <c r="B28" s="61">
        <v>226</v>
      </c>
      <c r="C28" s="61">
        <v>151</v>
      </c>
      <c r="D28" s="48" t="s">
        <v>224</v>
      </c>
      <c r="E28" s="61">
        <v>58</v>
      </c>
      <c r="F28" s="61">
        <v>38</v>
      </c>
      <c r="G28" s="1"/>
      <c r="H28" s="1"/>
      <c r="I28" s="1"/>
    </row>
    <row r="29" spans="1:9" ht="13.5">
      <c r="A29" s="41" t="s">
        <v>225</v>
      </c>
      <c r="B29" s="61">
        <v>188</v>
      </c>
      <c r="C29" s="61">
        <v>127</v>
      </c>
      <c r="D29" s="48" t="s">
        <v>226</v>
      </c>
      <c r="E29" s="61">
        <v>79</v>
      </c>
      <c r="F29" s="61">
        <v>56</v>
      </c>
      <c r="G29" s="1"/>
      <c r="H29" s="1"/>
      <c r="I29" s="1"/>
    </row>
    <row r="30" spans="1:9" ht="13.5">
      <c r="A30" s="41" t="s">
        <v>227</v>
      </c>
      <c r="B30" s="61">
        <v>205</v>
      </c>
      <c r="C30" s="61">
        <v>146</v>
      </c>
      <c r="D30" s="48" t="s">
        <v>228</v>
      </c>
      <c r="E30" s="61">
        <v>90</v>
      </c>
      <c r="F30" s="61">
        <v>70</v>
      </c>
      <c r="G30" s="1"/>
      <c r="H30" s="1"/>
      <c r="I30" s="1"/>
    </row>
    <row r="31" spans="1:9" ht="13.5">
      <c r="A31" s="41" t="s">
        <v>229</v>
      </c>
      <c r="B31" s="61">
        <v>115</v>
      </c>
      <c r="C31" s="61">
        <v>71</v>
      </c>
      <c r="D31" s="48" t="s">
        <v>230</v>
      </c>
      <c r="E31" s="61">
        <v>39</v>
      </c>
      <c r="F31" s="61">
        <v>28</v>
      </c>
      <c r="G31" s="1"/>
      <c r="H31" s="1"/>
      <c r="I31" s="1"/>
    </row>
    <row r="32" spans="1:9" ht="13.5">
      <c r="A32" s="41" t="s">
        <v>231</v>
      </c>
      <c r="B32" s="61">
        <v>176</v>
      </c>
      <c r="C32" s="61">
        <v>120</v>
      </c>
      <c r="D32" s="48" t="s">
        <v>232</v>
      </c>
      <c r="E32" s="61">
        <v>59</v>
      </c>
      <c r="F32" s="61">
        <v>39</v>
      </c>
      <c r="G32" s="1"/>
      <c r="H32" s="1"/>
      <c r="I32" s="1"/>
    </row>
    <row r="33" spans="1:9" ht="13.5">
      <c r="A33" s="41" t="s">
        <v>233</v>
      </c>
      <c r="B33" s="61">
        <v>250</v>
      </c>
      <c r="C33" s="61">
        <v>169</v>
      </c>
      <c r="D33" s="48" t="s">
        <v>234</v>
      </c>
      <c r="E33" s="61">
        <v>66</v>
      </c>
      <c r="F33" s="61">
        <v>46</v>
      </c>
      <c r="G33" s="1"/>
      <c r="H33" s="1"/>
      <c r="I33" s="1"/>
    </row>
    <row r="34" spans="1:9" ht="13.5">
      <c r="A34" s="41" t="s">
        <v>235</v>
      </c>
      <c r="B34" s="61">
        <v>76</v>
      </c>
      <c r="C34" s="61">
        <v>54</v>
      </c>
      <c r="D34" s="48" t="s">
        <v>236</v>
      </c>
      <c r="E34" s="61">
        <v>434</v>
      </c>
      <c r="F34" s="61">
        <v>322</v>
      </c>
      <c r="G34" s="1"/>
      <c r="H34" s="1"/>
      <c r="I34" s="1"/>
    </row>
    <row r="35" spans="1:9" ht="13.5">
      <c r="A35" s="41" t="s">
        <v>237</v>
      </c>
      <c r="B35" s="61">
        <v>706</v>
      </c>
      <c r="C35" s="61">
        <v>512</v>
      </c>
      <c r="D35" s="48" t="s">
        <v>238</v>
      </c>
      <c r="E35" s="61">
        <v>175</v>
      </c>
      <c r="F35" s="61">
        <v>118</v>
      </c>
      <c r="G35" s="1"/>
      <c r="H35" s="1"/>
      <c r="I35" s="1"/>
    </row>
    <row r="36" spans="1:9" ht="13.5">
      <c r="A36" s="41" t="s">
        <v>239</v>
      </c>
      <c r="B36" s="61">
        <v>91</v>
      </c>
      <c r="C36" s="61">
        <v>62</v>
      </c>
      <c r="D36" s="48" t="s">
        <v>240</v>
      </c>
      <c r="E36" s="61">
        <v>106</v>
      </c>
      <c r="F36" s="61">
        <v>69</v>
      </c>
      <c r="G36" s="1"/>
      <c r="H36" s="1"/>
      <c r="I36" s="1"/>
    </row>
    <row r="37" spans="1:9" ht="13.5">
      <c r="A37" s="41" t="s">
        <v>241</v>
      </c>
      <c r="B37" s="61">
        <v>133</v>
      </c>
      <c r="C37" s="61">
        <v>99</v>
      </c>
      <c r="D37" s="48" t="s">
        <v>242</v>
      </c>
      <c r="E37" s="61">
        <v>92</v>
      </c>
      <c r="F37" s="61">
        <v>70</v>
      </c>
      <c r="G37" s="1"/>
      <c r="H37" s="1"/>
      <c r="I37" s="1"/>
    </row>
    <row r="38" spans="1:9" ht="13.5">
      <c r="A38" s="41" t="s">
        <v>243</v>
      </c>
      <c r="B38" s="61">
        <v>158</v>
      </c>
      <c r="C38" s="61">
        <v>114</v>
      </c>
      <c r="D38" s="48" t="s">
        <v>244</v>
      </c>
      <c r="E38" s="61">
        <v>54</v>
      </c>
      <c r="F38" s="61">
        <v>34</v>
      </c>
      <c r="G38" s="1"/>
      <c r="H38" s="1"/>
      <c r="I38" s="1"/>
    </row>
    <row r="39" spans="1:9" ht="13.5">
      <c r="A39" s="41" t="s">
        <v>245</v>
      </c>
      <c r="B39" s="61">
        <v>74</v>
      </c>
      <c r="C39" s="61">
        <v>61</v>
      </c>
      <c r="D39" s="48" t="s">
        <v>246</v>
      </c>
      <c r="E39" s="61">
        <v>88</v>
      </c>
      <c r="F39" s="61">
        <v>62</v>
      </c>
      <c r="G39" s="1"/>
      <c r="H39" s="1"/>
      <c r="I39" s="1"/>
    </row>
    <row r="40" spans="1:9" ht="13.5">
      <c r="A40" s="41" t="s">
        <v>247</v>
      </c>
      <c r="B40" s="61">
        <v>158</v>
      </c>
      <c r="C40" s="61">
        <v>112</v>
      </c>
      <c r="D40" s="48" t="s">
        <v>248</v>
      </c>
      <c r="E40" s="61">
        <v>46</v>
      </c>
      <c r="F40" s="61">
        <v>31</v>
      </c>
      <c r="G40" s="1"/>
      <c r="H40" s="1"/>
      <c r="I40" s="1"/>
    </row>
    <row r="41" spans="1:9" ht="13.5">
      <c r="A41" s="41" t="s">
        <v>249</v>
      </c>
      <c r="B41" s="61">
        <v>114</v>
      </c>
      <c r="C41" s="61">
        <v>79</v>
      </c>
      <c r="D41" s="48" t="s">
        <v>250</v>
      </c>
      <c r="E41" s="61">
        <v>325</v>
      </c>
      <c r="F41" s="61">
        <v>228</v>
      </c>
      <c r="G41" s="1"/>
      <c r="H41" s="1"/>
      <c r="I41" s="1"/>
    </row>
    <row r="42" spans="1:9" ht="13.5">
      <c r="A42" s="41" t="s">
        <v>251</v>
      </c>
      <c r="B42" s="61">
        <v>19</v>
      </c>
      <c r="C42" s="61">
        <v>13</v>
      </c>
      <c r="D42" s="48" t="s">
        <v>252</v>
      </c>
      <c r="E42" s="61">
        <v>42</v>
      </c>
      <c r="F42" s="61">
        <v>32</v>
      </c>
      <c r="G42" s="1"/>
      <c r="H42" s="1"/>
      <c r="I42" s="1"/>
    </row>
    <row r="43" spans="1:9" ht="13.5">
      <c r="A43" s="41" t="s">
        <v>253</v>
      </c>
      <c r="B43" s="61">
        <v>95</v>
      </c>
      <c r="C43" s="61">
        <v>74</v>
      </c>
      <c r="D43" s="48" t="s">
        <v>254</v>
      </c>
      <c r="E43" s="61">
        <v>87</v>
      </c>
      <c r="F43" s="61">
        <v>60</v>
      </c>
      <c r="G43" s="1"/>
      <c r="H43" s="1"/>
      <c r="I43" s="1"/>
    </row>
    <row r="44" spans="1:9" ht="13.5">
      <c r="A44" s="41" t="s">
        <v>255</v>
      </c>
      <c r="B44" s="61">
        <v>119</v>
      </c>
      <c r="C44" s="61">
        <v>80</v>
      </c>
      <c r="D44" s="48" t="s">
        <v>256</v>
      </c>
      <c r="E44" s="61">
        <v>69</v>
      </c>
      <c r="F44" s="61">
        <v>49</v>
      </c>
      <c r="G44" s="1"/>
      <c r="H44" s="1"/>
      <c r="I44" s="1"/>
    </row>
    <row r="45" spans="1:9" ht="13.5">
      <c r="A45" s="41" t="s">
        <v>257</v>
      </c>
      <c r="B45" s="61">
        <v>55</v>
      </c>
      <c r="C45" s="61">
        <v>38</v>
      </c>
      <c r="D45" s="48" t="s">
        <v>258</v>
      </c>
      <c r="E45" s="61">
        <v>23</v>
      </c>
      <c r="F45" s="61">
        <v>13</v>
      </c>
      <c r="G45" s="1"/>
      <c r="H45" s="1"/>
      <c r="I45" s="1"/>
    </row>
    <row r="46" spans="1:9" ht="13.5">
      <c r="A46" s="41" t="s">
        <v>259</v>
      </c>
      <c r="B46" s="61">
        <v>116</v>
      </c>
      <c r="C46" s="61">
        <v>85</v>
      </c>
      <c r="D46" s="48" t="s">
        <v>260</v>
      </c>
      <c r="E46" s="61">
        <v>113</v>
      </c>
      <c r="F46" s="61">
        <v>69</v>
      </c>
      <c r="G46" s="1"/>
      <c r="H46" s="1"/>
      <c r="I46" s="1"/>
    </row>
    <row r="47" spans="1:9" ht="13.5">
      <c r="A47" s="41" t="s">
        <v>261</v>
      </c>
      <c r="B47" s="61">
        <v>143</v>
      </c>
      <c r="C47" s="61">
        <v>102</v>
      </c>
      <c r="D47" s="48" t="s">
        <v>262</v>
      </c>
      <c r="E47" s="61">
        <v>44</v>
      </c>
      <c r="F47" s="61">
        <v>33</v>
      </c>
      <c r="G47" s="1"/>
      <c r="H47" s="1"/>
      <c r="I47" s="1"/>
    </row>
    <row r="48" spans="1:9" ht="13.5">
      <c r="A48" s="41" t="s">
        <v>263</v>
      </c>
      <c r="B48" s="61">
        <v>122</v>
      </c>
      <c r="C48" s="61">
        <v>90</v>
      </c>
      <c r="D48" s="48" t="s">
        <v>264</v>
      </c>
      <c r="E48" s="61">
        <v>60</v>
      </c>
      <c r="F48" s="61">
        <v>39</v>
      </c>
      <c r="G48" s="1"/>
      <c r="H48" s="1"/>
      <c r="I48" s="1"/>
    </row>
    <row r="49" spans="1:9" ht="13.5">
      <c r="A49" s="41" t="s">
        <v>265</v>
      </c>
      <c r="B49" s="61">
        <v>75</v>
      </c>
      <c r="C49" s="61">
        <v>59</v>
      </c>
      <c r="D49" s="48" t="s">
        <v>266</v>
      </c>
      <c r="E49" s="61">
        <v>149</v>
      </c>
      <c r="F49" s="61">
        <v>103</v>
      </c>
      <c r="G49" s="1"/>
      <c r="H49" s="1"/>
      <c r="I49" s="1"/>
    </row>
    <row r="50" spans="1:9" ht="13.5">
      <c r="A50" s="41" t="s">
        <v>267</v>
      </c>
      <c r="B50" s="61">
        <v>118</v>
      </c>
      <c r="C50" s="61">
        <v>89</v>
      </c>
      <c r="D50" s="48" t="s">
        <v>268</v>
      </c>
      <c r="E50" s="61">
        <v>22</v>
      </c>
      <c r="F50" s="61">
        <v>16</v>
      </c>
      <c r="G50" s="1"/>
      <c r="H50" s="1"/>
      <c r="I50" s="1"/>
    </row>
    <row r="51" spans="1:9" ht="13.5">
      <c r="A51" s="41" t="s">
        <v>269</v>
      </c>
      <c r="B51" s="61">
        <v>95</v>
      </c>
      <c r="C51" s="61">
        <v>66</v>
      </c>
      <c r="D51" s="48" t="s">
        <v>270</v>
      </c>
      <c r="E51" s="61">
        <v>172</v>
      </c>
      <c r="F51" s="61">
        <v>119</v>
      </c>
      <c r="G51" s="1"/>
      <c r="H51" s="1"/>
      <c r="I51" s="1"/>
    </row>
    <row r="52" spans="1:9" ht="13.5">
      <c r="A52" s="41" t="s">
        <v>271</v>
      </c>
      <c r="B52" s="61">
        <v>60</v>
      </c>
      <c r="C52" s="61">
        <v>43</v>
      </c>
      <c r="D52" s="48" t="s">
        <v>272</v>
      </c>
      <c r="E52" s="61">
        <v>70</v>
      </c>
      <c r="F52" s="61">
        <v>48</v>
      </c>
      <c r="G52" s="1"/>
      <c r="H52" s="1"/>
      <c r="I52" s="1"/>
    </row>
    <row r="53" spans="1:9" ht="13.5">
      <c r="A53" s="41" t="s">
        <v>273</v>
      </c>
      <c r="B53" s="61">
        <v>130</v>
      </c>
      <c r="C53" s="61">
        <v>85</v>
      </c>
      <c r="D53" s="48" t="s">
        <v>274</v>
      </c>
      <c r="E53" s="61">
        <v>44</v>
      </c>
      <c r="F53" s="61">
        <v>29</v>
      </c>
      <c r="G53" s="1"/>
      <c r="H53" s="1"/>
      <c r="I53" s="1"/>
    </row>
    <row r="54" spans="1:9" ht="13.5">
      <c r="A54" s="41" t="s">
        <v>275</v>
      </c>
      <c r="B54" s="61">
        <v>39</v>
      </c>
      <c r="C54" s="61">
        <v>27</v>
      </c>
      <c r="D54" s="48" t="s">
        <v>276</v>
      </c>
      <c r="E54" s="61">
        <v>590</v>
      </c>
      <c r="F54" s="61">
        <v>420</v>
      </c>
      <c r="G54" s="1"/>
      <c r="H54" s="1"/>
      <c r="I54" s="4"/>
    </row>
    <row r="55" spans="1:9" ht="13.5">
      <c r="A55" s="41" t="s">
        <v>277</v>
      </c>
      <c r="B55" s="61">
        <v>155</v>
      </c>
      <c r="C55" s="61">
        <v>114</v>
      </c>
      <c r="D55" s="48" t="s">
        <v>278</v>
      </c>
      <c r="E55" s="61">
        <v>90</v>
      </c>
      <c r="F55" s="61">
        <v>57</v>
      </c>
      <c r="G55" s="1"/>
      <c r="H55" s="1"/>
      <c r="I55" s="4"/>
    </row>
    <row r="56" spans="1:9" ht="13.5">
      <c r="A56" s="41" t="s">
        <v>279</v>
      </c>
      <c r="B56" s="61">
        <v>170</v>
      </c>
      <c r="C56" s="61">
        <v>125</v>
      </c>
      <c r="D56" s="48" t="s">
        <v>280</v>
      </c>
      <c r="E56" s="61">
        <v>64</v>
      </c>
      <c r="F56" s="61">
        <v>51</v>
      </c>
      <c r="G56" s="1"/>
      <c r="H56" s="1"/>
      <c r="I56" s="4"/>
    </row>
    <row r="57" spans="1:9" ht="13.5">
      <c r="A57" s="41" t="s">
        <v>281</v>
      </c>
      <c r="B57" s="61">
        <v>167</v>
      </c>
      <c r="C57" s="61">
        <v>117</v>
      </c>
      <c r="D57" s="1"/>
      <c r="G57" s="1"/>
      <c r="H57" s="1"/>
      <c r="I57" s="4"/>
    </row>
    <row r="58" spans="1:9" ht="13.5">
      <c r="A58" s="41" t="s">
        <v>282</v>
      </c>
      <c r="B58" s="61">
        <v>150</v>
      </c>
      <c r="C58" s="61">
        <v>97</v>
      </c>
      <c r="D58" s="1"/>
      <c r="G58" s="1"/>
      <c r="H58" s="1"/>
      <c r="I58" s="1"/>
    </row>
    <row r="59" spans="1:9" ht="14.25" thickBot="1">
      <c r="A59" s="41" t="s">
        <v>283</v>
      </c>
      <c r="B59" s="61">
        <v>44</v>
      </c>
      <c r="C59" s="61">
        <v>31</v>
      </c>
      <c r="D59" s="1"/>
      <c r="G59" s="1"/>
      <c r="H59" s="1"/>
      <c r="I59" s="1"/>
    </row>
    <row r="60" spans="1:9" ht="14.25" thickBot="1">
      <c r="A60" s="1"/>
      <c r="D60" s="1"/>
      <c r="G60" s="62" t="s">
        <v>284</v>
      </c>
      <c r="H60" s="185">
        <f>SUM(B3:B59,E3:E56,H3:H20)</f>
        <v>18594</v>
      </c>
      <c r="I60" s="186"/>
    </row>
    <row r="75" spans="5:6" ht="13.5">
      <c r="E75" s="1"/>
      <c r="F75" s="1"/>
    </row>
    <row r="76" spans="5:6" ht="13.5">
      <c r="E76" s="1"/>
      <c r="F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2018-07-02T07:03:48Z</dcterms:modified>
  <cp:category/>
  <cp:version/>
  <cp:contentType/>
  <cp:contentStatus/>
</cp:coreProperties>
</file>